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10\Neue Daten\"/>
    </mc:Choice>
  </mc:AlternateContent>
  <bookViews>
    <workbookView xWindow="0" yWindow="5300" windowWidth="28820" windowHeight="6930" tabRatio="708"/>
  </bookViews>
  <sheets>
    <sheet name="10.6" sheetId="20" r:id="rId1"/>
  </sheets>
  <definedNames>
    <definedName name="Abkürzungen">#REF!</definedName>
    <definedName name="alles">#REF!</definedName>
    <definedName name="Anlagevermögen">#REF!</definedName>
    <definedName name="Arbeitnehmer">#REF!</definedName>
    <definedName name="Arbeitnehmer__entgelt">#REF!</definedName>
    <definedName name="Arbeitsproduktivität">#REF!</definedName>
    <definedName name="Arbeitsvolumen">#REF!</definedName>
    <definedName name="BIP">#REF!</definedName>
    <definedName name="Brutto__Netto__anlagevermögen">#REF!</definedName>
    <definedName name="Bruttoanlage__investitionen">#REF!</definedName>
    <definedName name="Bruttolöhne_und___gehälter">#REF!</definedName>
    <definedName name="Bruttonational__einkommen">#REF!</definedName>
    <definedName name="Bruttosozialprodukt">#REF!</definedName>
    <definedName name="CS_DA_DE_EN_ES_ET_FI_FR_HU_IT">#REF!</definedName>
    <definedName name="Einwohner">#REF!</definedName>
    <definedName name="Endgueltig">#REF!</definedName>
    <definedName name="Erwerbstätige">#REF!</definedName>
    <definedName name="Inlandskonzept">#REF!</definedName>
    <definedName name="Investitionsquote">#REF!</definedName>
    <definedName name="Kapitalintensität">#REF!</definedName>
    <definedName name="Kapitalproduktivität_Kapitalkoeffizient_Kapitalintensität">#REF!</definedName>
    <definedName name="Kapitalstock">#REF!</definedName>
    <definedName name="Kettenindex">#REF!</definedName>
    <definedName name="Konsumausgaben_Staat">#REF!</definedName>
    <definedName name="Lohnkosten">#REF!</definedName>
    <definedName name="Lohnstückkosten">#REF!</definedName>
    <definedName name="Modernitätsgrad">#REF!</definedName>
    <definedName name="Neue_Anlagen">#REF!</definedName>
    <definedName name="Neue_Ausrüstungen">#REF!</definedName>
    <definedName name="Neue_Bauten">#REF!</definedName>
    <definedName name="Oben">#REF!</definedName>
    <definedName name="PEK">#REF!</definedName>
    <definedName name="PEK_VW">#REF!</definedName>
    <definedName name="PEKpHH">#REF!</definedName>
    <definedName name="PEL_VW_2">#REF!</definedName>
    <definedName name="Preiskonzept">#REF!</definedName>
    <definedName name="Preiskonzept_2">#REF!</definedName>
    <definedName name="PrimEK">#REF!</definedName>
    <definedName name="PrimEK_2">#REF!</definedName>
    <definedName name="PrimEK_VK">#REF!</definedName>
    <definedName name="PrimEK_VK_2">#REF!</definedName>
    <definedName name="Private_Konsumausgaben">#REF!</definedName>
    <definedName name="Private_Konsumausgaben_2">#REF!</definedName>
    <definedName name="Soz_Arb_2">#REF!</definedName>
    <definedName name="Sozbeiträge_Arbeitgeber">#REF!</definedName>
    <definedName name="Sp_Spq_2">#REF!</definedName>
    <definedName name="Sparen_Sparquote">#REF!</definedName>
    <definedName name="St_Arbv_2">#REF!</definedName>
    <definedName name="Standard_Arbeitsvolumen">#REF!</definedName>
    <definedName name="Verf_Ein_2">#REF!</definedName>
    <definedName name="Verfügbares_Einkomme">#REF!</definedName>
    <definedName name="Volkseinkommen">#REF!</definedName>
    <definedName name="Volkseinkommen_2">#REF!</definedName>
    <definedName name="WBP_2">#REF!</definedName>
    <definedName name="Wiederbeschaffungspreise">#REF!</definedName>
    <definedName name="ZE_2">#REF!</definedName>
    <definedName name="ZE_3">#REF!</definedName>
    <definedName name="Zeichenerklärung">#REF!</definedName>
    <definedName name="Zeicherklärung">#REF!</definedName>
  </definedNames>
  <calcPr calcId="162913"/>
</workbook>
</file>

<file path=xl/calcChain.xml><?xml version="1.0" encoding="utf-8"?>
<calcChain xmlns="http://schemas.openxmlformats.org/spreadsheetml/2006/main">
  <c r="M103" i="20" l="1"/>
  <c r="M104" i="20"/>
  <c r="M105" i="20"/>
  <c r="M106" i="20"/>
  <c r="M107" i="20"/>
  <c r="M108" i="20"/>
  <c r="M109" i="20"/>
  <c r="M110" i="20"/>
  <c r="M111" i="20"/>
  <c r="M102" i="20"/>
  <c r="M91" i="20"/>
  <c r="M92" i="20"/>
  <c r="M93" i="20"/>
  <c r="M94" i="20"/>
  <c r="M95" i="20"/>
  <c r="M96" i="20"/>
  <c r="M97" i="20"/>
  <c r="M98" i="20"/>
  <c r="M99" i="20"/>
  <c r="M90" i="20"/>
  <c r="M79" i="20"/>
  <c r="M80" i="20"/>
  <c r="M81" i="20"/>
  <c r="M82" i="20"/>
  <c r="M83" i="20"/>
  <c r="M84" i="20"/>
  <c r="M85" i="20"/>
  <c r="M86" i="20"/>
  <c r="M87" i="20"/>
  <c r="M78" i="20"/>
  <c r="M67" i="20"/>
  <c r="M68" i="20"/>
  <c r="M69" i="20"/>
  <c r="M70" i="20"/>
  <c r="M71" i="20"/>
  <c r="M72" i="20"/>
  <c r="M73" i="20"/>
  <c r="M74" i="20"/>
  <c r="M75" i="20"/>
  <c r="M66" i="20"/>
  <c r="M63" i="20"/>
  <c r="M62" i="20"/>
  <c r="M61" i="20"/>
  <c r="M60" i="20"/>
  <c r="M59" i="20"/>
  <c r="M58" i="20"/>
  <c r="M57" i="20"/>
  <c r="M56" i="20"/>
  <c r="M55" i="20"/>
  <c r="M54" i="20"/>
  <c r="M43" i="20"/>
  <c r="M44" i="20"/>
  <c r="M45" i="20"/>
  <c r="M46" i="20"/>
  <c r="M47" i="20"/>
  <c r="M48" i="20"/>
  <c r="M49" i="20"/>
  <c r="M50" i="20"/>
  <c r="M51" i="20"/>
  <c r="M52" i="20"/>
  <c r="M42" i="20"/>
  <c r="M31" i="20"/>
  <c r="M32" i="20"/>
  <c r="M33" i="20"/>
  <c r="M34" i="20"/>
  <c r="M35" i="20"/>
  <c r="M36" i="20"/>
  <c r="M37" i="20"/>
  <c r="M38" i="20"/>
  <c r="M39" i="20"/>
  <c r="M30" i="20"/>
  <c r="M27" i="20"/>
  <c r="M19" i="20"/>
  <c r="M20" i="20"/>
  <c r="M21" i="20"/>
  <c r="M22" i="20"/>
  <c r="M23" i="20"/>
  <c r="M24" i="20"/>
  <c r="M25" i="20"/>
  <c r="M26" i="20"/>
  <c r="M18" i="20"/>
  <c r="M7" i="20"/>
  <c r="M8" i="20"/>
  <c r="M9" i="20"/>
  <c r="M10" i="20"/>
  <c r="M11" i="20"/>
  <c r="M12" i="20"/>
  <c r="M13" i="20"/>
  <c r="M14" i="20"/>
  <c r="M15" i="20"/>
  <c r="M6" i="20"/>
</calcChain>
</file>

<file path=xl/sharedStrings.xml><?xml version="1.0" encoding="utf-8"?>
<sst xmlns="http://schemas.openxmlformats.org/spreadsheetml/2006/main" count="471" uniqueCount="46">
  <si>
    <r>
      <t>Ausgabenträger</t>
    </r>
    <r>
      <rPr>
        <vertAlign val="superscript"/>
        <sz val="8"/>
        <rFont val="Arial"/>
        <family val="2"/>
      </rPr>
      <t>1)</t>
    </r>
  </si>
  <si>
    <t>Verwaltung</t>
  </si>
  <si>
    <t>in Mio. EUR</t>
  </si>
  <si>
    <t xml:space="preserve">2013 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</si>
  <si>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</si>
  <si>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</si>
  <si>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</si>
  <si>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</si>
  <si>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</si>
  <si>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</si>
  <si>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</si>
  <si>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</si>
  <si>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</si>
  <si>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Gesundheitsausgaben insgesamt</t>
  </si>
  <si>
    <t>Öffentliche Haushalte</t>
  </si>
  <si>
    <t>Gesetzliche Krankenversicherung</t>
  </si>
  <si>
    <t>Soziale Pflegeversicherung</t>
  </si>
  <si>
    <t>Gesetzliche Rentenversicherung</t>
  </si>
  <si>
    <t>Gesetzliche Unfallversicherung</t>
  </si>
  <si>
    <t>Private Krankenversicherung</t>
  </si>
  <si>
    <t>Arbeitgeber</t>
  </si>
  <si>
    <t>Private Haushalte u. private Organisationen o. Erwerbszweck</t>
  </si>
  <si>
    <t>_____</t>
  </si>
  <si>
    <t>Anmerkung: Differenzen bei der Summenbildung sind auf Rundungen in unterschiedlichen Berechnungsstufen zurückzuführen.</t>
  </si>
  <si>
    <t>Zeichenerklärung</t>
  </si>
  <si>
    <t>Einrichtungen gesamt</t>
  </si>
  <si>
    <t>Investitionen</t>
  </si>
  <si>
    <t>Laufende Gesundheitsausgaben</t>
  </si>
  <si>
    <t>Gesundheitsschutz</t>
  </si>
  <si>
    <t>Ambulante Einrichtungen</t>
  </si>
  <si>
    <t>Stat./teilstat. Einrichtungen</t>
  </si>
  <si>
    <t>Rettungsdienste</t>
  </si>
  <si>
    <t>Sonst. Einrichtungen, priv. Haushalte</t>
  </si>
  <si>
    <t>Ausland</t>
  </si>
  <si>
    <t>Nachrichtlich: Forschung/Ausbildung</t>
  </si>
  <si>
    <t>Nachrichtlich: Einkommensleistungen</t>
  </si>
  <si>
    <t>Datenquellen: Gesundheitsausgabenrechnung des Bundes (www.gbe-bund.de) und Gesundheitsausgabenrechnung der Länder (www.statistikportal.de/de/ggrdl), Berechnungsstand: April 2024.</t>
  </si>
  <si>
    <t xml:space="preserve">2) Die prozentuale Aufteilung nach Einrichtungen bzw. auf die nachrichtlich ausgewiesenen Leistungsbereiche erfolgte anhand der Bundeswerte. </t>
  </si>
  <si>
    <r>
      <t>Einrichtungsart</t>
    </r>
    <r>
      <rPr>
        <vertAlign val="superscript"/>
        <sz val="8"/>
        <rFont val="Arial"/>
        <family val="2"/>
      </rPr>
      <t>2)</t>
    </r>
  </si>
  <si>
    <t>Anteil an insgesamt 2022 in %</t>
  </si>
  <si>
    <t>x</t>
  </si>
  <si>
    <t>Indikator (L) 10.6 Gesundheitsausgaben in Sachsen 2013 bis 2022 nach Ausgabenträgern und Einrichtungen</t>
  </si>
  <si>
    <t>Aktueller Berichtsstand: 2022</t>
  </si>
  <si>
    <t>Nächster Berichtsstand: 2023; Nächste Aktualisierung: Dezember 2025</t>
  </si>
  <si>
    <t>-</t>
  </si>
  <si>
    <t xml:space="preserve">1) Die Ausgaben nach Ausgabenträgern wurden unter Nutzung länderspezifischer Informationen ermittelt.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</si>
</sst>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\ #\ ###\ ##0.000\ \ ;\ \–###\ ##0.000\ \ ;\ * \–\ \ ;\ * @\ \ "/>
    <numFmt numFmtId="185" formatCode="\ ##\ ###\ ##0.0\ \ ;\ \–#\ ###\ ##0.0\ \ ;\ * \–\ \ ;\ * @\ \ "/>
    <numFmt numFmtId="186" formatCode="\ #\ ###\ ###\ ##0\ \ ;\ \–###\ ###\ ##0\ \ ;\ * \–\ \ ;\ * @\ \ "/>
    <numFmt numFmtId="187" formatCode="\ #\ ###\ ##0.00\ \ ;\ \–###\ ##0.00\ \ ;\ * \–\ \ ;\ * @\ \ "/>
    <numFmt numFmtId="188" formatCode="\ ####0.0\ \ ;\ * \–####0.0\ \ ;\ * \X\ \ ;\ * @\ \ "/>
    <numFmt numFmtId="189" formatCode="\ ##0\ \ ;\ * \x\ \ ;\ * @\ \ "/>
    <numFmt numFmtId="190" formatCode="\ ??0.0\ \ ;\ * \–??0.0\ \ ;\ * \–\ \ ;\ * @\ \ "/>
    <numFmt numFmtId="191" formatCode="#,##0;\-#,##0\ \ "/>
    <numFmt numFmtId="192" formatCode="General_)"/>
    <numFmt numFmtId="193" formatCode="??,??0;\-??,??0;?,???\ \-;@"/>
    <numFmt numFmtId="194" formatCode="??0.0;\-??0.0;????\-;@"/>
    <numFmt numFmtId="195" formatCode="\ ???0;@"/>
  </numFmts>
  <fonts count="41"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6"/>
      <name val="Arial"/>
      <family val="2"/>
    </font>
    <font>
      <sz val="7.5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6" fontId="3" fillId="0" borderId="0"/>
    <xf numFmtId="166" fontId="3" fillId="0" borderId="0"/>
    <xf numFmtId="49" fontId="3" fillId="0" borderId="0"/>
    <xf numFmtId="49" fontId="3" fillId="0" borderId="0"/>
    <xf numFmtId="167" fontId="3" fillId="0" borderId="0">
      <alignment horizontal="center"/>
    </xf>
    <xf numFmtId="167" fontId="3" fillId="0" borderId="0">
      <alignment horizontal="center"/>
    </xf>
    <xf numFmtId="168" fontId="3" fillId="0" borderId="0"/>
    <xf numFmtId="168" fontId="3" fillId="0" borderId="0"/>
    <xf numFmtId="169" fontId="3" fillId="0" borderId="0"/>
    <xf numFmtId="169" fontId="3" fillId="0" borderId="0"/>
    <xf numFmtId="170" fontId="3" fillId="0" borderId="0"/>
    <xf numFmtId="170" fontId="3" fillId="0" borderId="0"/>
    <xf numFmtId="171" fontId="6" fillId="0" borderId="0"/>
    <xf numFmtId="172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3" fontId="8" fillId="0" borderId="0"/>
    <xf numFmtId="174" fontId="6" fillId="0" borderId="0"/>
    <xf numFmtId="175" fontId="3" fillId="0" borderId="0"/>
    <xf numFmtId="175" fontId="3" fillId="0" borderId="0"/>
    <xf numFmtId="176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77" fontId="8" fillId="0" borderId="0"/>
    <xf numFmtId="178" fontId="6" fillId="0" borderId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9" fontId="3" fillId="0" borderId="0"/>
    <xf numFmtId="179" fontId="3" fillId="0" borderId="0"/>
    <xf numFmtId="180" fontId="3" fillId="0" borderId="0">
      <alignment horizontal="center"/>
    </xf>
    <xf numFmtId="180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2" fontId="3" fillId="0" borderId="0"/>
    <xf numFmtId="182" fontId="3" fillId="0" borderId="0"/>
    <xf numFmtId="183" fontId="3" fillId="0" borderId="0">
      <alignment horizontal="center"/>
    </xf>
    <xf numFmtId="183" fontId="3" fillId="0" borderId="0">
      <alignment horizontal="center"/>
    </xf>
    <xf numFmtId="184" fontId="8" fillId="0" borderId="0">
      <alignment horizontal="right"/>
    </xf>
    <xf numFmtId="184" fontId="8" fillId="0" borderId="0">
      <alignment horizontal="right"/>
    </xf>
    <xf numFmtId="185" fontId="8" fillId="0" borderId="0">
      <alignment horizontal="right"/>
    </xf>
    <xf numFmtId="185" fontId="8" fillId="0" borderId="0">
      <alignment horizontal="right"/>
    </xf>
    <xf numFmtId="186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187" fontId="8" fillId="0" borderId="0">
      <alignment horizontal="right"/>
    </xf>
    <xf numFmtId="187" fontId="8" fillId="0" borderId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1"/>
    <xf numFmtId="0" fontId="3" fillId="0" borderId="1"/>
    <xf numFmtId="49" fontId="10" fillId="0" borderId="0">
      <alignment horizontal="left"/>
    </xf>
    <xf numFmtId="49" fontId="10" fillId="0" borderId="0">
      <alignment horizontal="left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>
      <alignment horizontal="left"/>
    </xf>
    <xf numFmtId="0" fontId="3" fillId="0" borderId="0">
      <alignment horizontal="left"/>
    </xf>
    <xf numFmtId="1" fontId="8" fillId="0" borderId="2">
      <alignment horizontal="center"/>
    </xf>
    <xf numFmtId="1" fontId="8" fillId="0" borderId="2">
      <alignment horizontal="center"/>
    </xf>
    <xf numFmtId="164" fontId="5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>
      <alignment horizontal="left"/>
      <protection locked="0"/>
    </xf>
    <xf numFmtId="188" fontId="8" fillId="0" borderId="0">
      <alignment horizontal="right"/>
    </xf>
    <xf numFmtId="188" fontId="8" fillId="0" borderId="0">
      <alignment horizontal="right"/>
    </xf>
    <xf numFmtId="189" fontId="8" fillId="0" borderId="0">
      <alignment horizontal="right"/>
    </xf>
    <xf numFmtId="189" fontId="8" fillId="0" borderId="0">
      <alignment horizontal="right"/>
    </xf>
    <xf numFmtId="166" fontId="6" fillId="0" borderId="0"/>
    <xf numFmtId="0" fontId="14" fillId="0" borderId="3" applyFont="0" applyBorder="0" applyAlignment="0"/>
    <xf numFmtId="49" fontId="3" fillId="0" borderId="0">
      <alignment horizontal="left"/>
    </xf>
    <xf numFmtId="1" fontId="2" fillId="16" borderId="4">
      <alignment horizontal="right"/>
    </xf>
    <xf numFmtId="0" fontId="18" fillId="17" borderId="6" applyNumberFormat="0" applyFont="0" applyAlignment="0" applyProtection="0"/>
    <xf numFmtId="49" fontId="6" fillId="0" borderId="0"/>
    <xf numFmtId="190" fontId="8" fillId="0" borderId="0">
      <alignment horizontal="right"/>
    </xf>
    <xf numFmtId="190" fontId="8" fillId="0" borderId="0">
      <alignment horizontal="right"/>
    </xf>
    <xf numFmtId="190" fontId="8" fillId="0" borderId="0">
      <alignment horizontal="right"/>
    </xf>
    <xf numFmtId="0" fontId="1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18" fillId="0" borderId="0"/>
    <xf numFmtId="0" fontId="5" fillId="0" borderId="0"/>
    <xf numFmtId="0" fontId="5" fillId="0" borderId="0"/>
    <xf numFmtId="165" fontId="15" fillId="0" borderId="0">
      <alignment horizontal="center" vertical="center"/>
    </xf>
    <xf numFmtId="49" fontId="3" fillId="0" borderId="0">
      <alignment horizontal="left" vertical="top"/>
    </xf>
    <xf numFmtId="191" fontId="16" fillId="0" borderId="5"/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20" fillId="0" borderId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10" applyNumberFormat="0" applyAlignment="0" applyProtection="0"/>
    <xf numFmtId="0" fontId="29" fillId="23" borderId="11" applyNumberFormat="0" applyAlignment="0" applyProtection="0"/>
    <xf numFmtId="0" fontId="30" fillId="23" borderId="10" applyNumberFormat="0" applyAlignment="0" applyProtection="0"/>
    <xf numFmtId="0" fontId="31" fillId="0" borderId="12" applyNumberFormat="0" applyFill="0" applyAlignment="0" applyProtection="0"/>
    <xf numFmtId="0" fontId="32" fillId="24" borderId="13" applyNumberFormat="0" applyAlignment="0" applyProtection="0"/>
    <xf numFmtId="0" fontId="33" fillId="0" borderId="0" applyNumberFormat="0" applyFill="0" applyBorder="0" applyAlignment="0" applyProtection="0"/>
    <xf numFmtId="0" fontId="18" fillId="17" borderId="6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6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7" borderId="0" applyNumberFormat="0" applyBorder="0" applyAlignment="0" applyProtection="0"/>
    <xf numFmtId="0" fontId="36" fillId="48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20" fillId="0" borderId="0"/>
    <xf numFmtId="192" fontId="37" fillId="0" borderId="0" applyNumberFormat="0" applyFill="0" applyBorder="0" applyAlignment="0" applyProtection="0"/>
    <xf numFmtId="192" fontId="1" fillId="0" borderId="0"/>
    <xf numFmtId="192" fontId="1" fillId="0" borderId="0"/>
  </cellStyleXfs>
  <cellXfs count="34">
    <xf numFmtId="0" fontId="0" fillId="0" borderId="0" xfId="0"/>
    <xf numFmtId="192" fontId="38" fillId="18" borderId="0" xfId="150" applyFont="1" applyFill="1" applyAlignment="1">
      <alignment vertical="top"/>
    </xf>
    <xf numFmtId="192" fontId="19" fillId="18" borderId="0" xfId="151" applyFont="1" applyFill="1" applyAlignment="1">
      <alignment vertical="top"/>
    </xf>
    <xf numFmtId="192" fontId="19" fillId="0" borderId="0" xfId="151" applyFont="1" applyAlignment="1">
      <alignment vertical="top"/>
    </xf>
    <xf numFmtId="192" fontId="10" fillId="0" borderId="0" xfId="151" applyFont="1" applyBorder="1"/>
    <xf numFmtId="192" fontId="3" fillId="0" borderId="0" xfId="152" applyFont="1"/>
    <xf numFmtId="192" fontId="3" fillId="0" borderId="0" xfId="151" applyFont="1" applyBorder="1"/>
    <xf numFmtId="192" fontId="3" fillId="0" borderId="15" xfId="152" applyFont="1" applyBorder="1" applyAlignment="1">
      <alignment horizontal="center" vertical="center"/>
    </xf>
    <xf numFmtId="192" fontId="3" fillId="0" borderId="16" xfId="152" applyFont="1" applyBorder="1" applyAlignment="1">
      <alignment horizontal="center" vertical="center" wrapText="1"/>
    </xf>
    <xf numFmtId="192" fontId="3" fillId="0" borderId="17" xfId="152" applyFont="1" applyBorder="1" applyAlignment="1">
      <alignment horizontal="center" vertical="center" wrapText="1"/>
    </xf>
    <xf numFmtId="192" fontId="3" fillId="0" borderId="0" xfId="152" applyFont="1" applyBorder="1"/>
    <xf numFmtId="192" fontId="10" fillId="0" borderId="2" xfId="152" applyFont="1" applyBorder="1" applyAlignment="1">
      <alignment wrapText="1"/>
    </xf>
    <xf numFmtId="192" fontId="10" fillId="0" borderId="0" xfId="152" applyFont="1"/>
    <xf numFmtId="192" fontId="3" fillId="0" borderId="2" xfId="152" applyFont="1" applyBorder="1" applyAlignment="1">
      <alignment horizontal="left" wrapText="1" indent="1"/>
    </xf>
    <xf numFmtId="192" fontId="3" fillId="0" borderId="0" xfId="152" applyFont="1" applyFill="1" applyBorder="1" applyAlignment="1"/>
    <xf numFmtId="3" fontId="3" fillId="0" borderId="0" xfId="152" applyNumberFormat="1" applyFont="1" applyFill="1" applyAlignment="1">
      <alignment horizontal="right" indent="1"/>
    </xf>
    <xf numFmtId="192" fontId="3" fillId="18" borderId="0" xfId="152" applyFont="1" applyFill="1" applyBorder="1" applyAlignment="1"/>
    <xf numFmtId="3" fontId="3" fillId="18" borderId="0" xfId="152" applyNumberFormat="1" applyFont="1" applyFill="1" applyAlignment="1">
      <alignment horizontal="right" indent="1"/>
    </xf>
    <xf numFmtId="192" fontId="38" fillId="0" borderId="0" xfId="150" applyFont="1"/>
    <xf numFmtId="192" fontId="10" fillId="0" borderId="18" xfId="152" applyFont="1" applyBorder="1" applyAlignment="1">
      <alignment horizontal="left" wrapText="1"/>
    </xf>
    <xf numFmtId="192" fontId="10" fillId="0" borderId="19" xfId="152" applyFont="1" applyBorder="1" applyAlignment="1">
      <alignment horizontal="left" wrapText="1"/>
    </xf>
    <xf numFmtId="192" fontId="3" fillId="0" borderId="19" xfId="152" applyFont="1" applyBorder="1" applyAlignment="1">
      <alignment horizontal="left" wrapText="1" indent="1"/>
    </xf>
    <xf numFmtId="192" fontId="3" fillId="0" borderId="19" xfId="152" applyFont="1" applyBorder="1" applyAlignment="1">
      <alignment horizontal="left" wrapText="1" indent="2"/>
    </xf>
    <xf numFmtId="192" fontId="3" fillId="0" borderId="19" xfId="152" applyFont="1" applyBorder="1" applyAlignment="1">
      <alignment horizontal="left" wrapText="1" indent="4"/>
    </xf>
    <xf numFmtId="192" fontId="3" fillId="0" borderId="2" xfId="152" applyFont="1" applyBorder="1" applyAlignment="1">
      <alignment wrapText="1"/>
    </xf>
    <xf numFmtId="192" fontId="10" fillId="0" borderId="2" xfId="152" applyFont="1" applyBorder="1" applyAlignment="1">
      <alignment horizontal="left" wrapText="1" indent="1"/>
    </xf>
    <xf numFmtId="0" fontId="19" fillId="0" borderId="17" xfId="89" applyFont="1" applyFill="1" applyBorder="1" applyAlignment="1">
      <alignment horizontal="center" vertical="center" wrapText="1"/>
    </xf>
    <xf numFmtId="192" fontId="19" fillId="18" borderId="0" xfId="151" applyFont="1" applyFill="1"/>
    <xf numFmtId="193" fontId="10" fillId="18" borderId="0" xfId="152" applyNumberFormat="1" applyFont="1" applyFill="1" applyBorder="1" applyAlignment="1">
      <alignment horizontal="right"/>
    </xf>
    <xf numFmtId="193" fontId="3" fillId="18" borderId="0" xfId="152" applyNumberFormat="1" applyFont="1" applyFill="1" applyBorder="1" applyAlignment="1">
      <alignment horizontal="right"/>
    </xf>
    <xf numFmtId="193" fontId="3" fillId="18" borderId="5" xfId="89" applyNumberFormat="1" applyFont="1" applyFill="1" applyBorder="1" applyAlignment="1">
      <alignment horizontal="right"/>
    </xf>
    <xf numFmtId="193" fontId="3" fillId="18" borderId="0" xfId="89" applyNumberFormat="1" applyFont="1" applyFill="1" applyAlignment="1">
      <alignment horizontal="right"/>
    </xf>
    <xf numFmtId="194" fontId="40" fillId="18" borderId="0" xfId="89" applyNumberFormat="1" applyFont="1" applyFill="1" applyAlignment="1">
      <alignment horizontal="right" indent="1"/>
    </xf>
    <xf numFmtId="195" fontId="39" fillId="18" borderId="0" xfId="89" applyNumberFormat="1" applyFont="1" applyFill="1" applyAlignment="1">
      <alignment horizontal="right" indent="1"/>
    </xf>
  </cellXfs>
  <cellStyles count="153">
    <cellStyle name="0mitP" xfId="1"/>
    <cellStyle name="0mitP 2" xfId="2"/>
    <cellStyle name="0ohneP" xfId="3"/>
    <cellStyle name="0ohneP 2" xfId="4"/>
    <cellStyle name="10mitP" xfId="5"/>
    <cellStyle name="10mitP 2" xfId="6"/>
    <cellStyle name="12mitP" xfId="7"/>
    <cellStyle name="12mitP 2" xfId="8"/>
    <cellStyle name="12ohneP" xfId="9"/>
    <cellStyle name="12ohneP 2" xfId="10"/>
    <cellStyle name="13mitP" xfId="11"/>
    <cellStyle name="13mitP 2" xfId="12"/>
    <cellStyle name="1mitP" xfId="13"/>
    <cellStyle name="1ohneP" xfId="14"/>
    <cellStyle name="20 % - Akzent1" xfId="121" builtinId="30" customBuiltin="1"/>
    <cellStyle name="20 % - Akzent2" xfId="125" builtinId="34" customBuiltin="1"/>
    <cellStyle name="20 % - Akzent3" xfId="129" builtinId="38" customBuiltin="1"/>
    <cellStyle name="20 % - Akzent4" xfId="133" builtinId="42" customBuiltin="1"/>
    <cellStyle name="20 % - Akzent5" xfId="137" builtinId="46" customBuiltin="1"/>
    <cellStyle name="20 % - Akzent6" xfId="141" builtinId="50" customBuiltin="1"/>
    <cellStyle name="20% - Akzent1" xfId="15"/>
    <cellStyle name="20% - Akzent2" xfId="16"/>
    <cellStyle name="20% - Akzent3" xfId="17"/>
    <cellStyle name="20% - Akzent4" xfId="18"/>
    <cellStyle name="20% - Akzent5" xfId="19"/>
    <cellStyle name="20% - Akzent6" xfId="20"/>
    <cellStyle name="2mitP" xfId="21"/>
    <cellStyle name="2ohneP" xfId="22"/>
    <cellStyle name="3mitP" xfId="23"/>
    <cellStyle name="3mitP 2" xfId="24"/>
    <cellStyle name="3ohneP" xfId="25"/>
    <cellStyle name="40 % - Akzent1" xfId="122" builtinId="31" customBuiltin="1"/>
    <cellStyle name="40 % - Akzent2" xfId="126" builtinId="35" customBuiltin="1"/>
    <cellStyle name="40 % - Akzent3" xfId="130" builtinId="39" customBuiltin="1"/>
    <cellStyle name="40 % - Akzent4" xfId="134" builtinId="43" customBuiltin="1"/>
    <cellStyle name="40 % - Akzent5" xfId="138" builtinId="47" customBuiltin="1"/>
    <cellStyle name="40 % - Akzent6" xfId="142" builtinId="51" customBuiltin="1"/>
    <cellStyle name="40% - Akzent1" xfId="26"/>
    <cellStyle name="40% - Akzent2" xfId="27"/>
    <cellStyle name="40% - Akzent3" xfId="28"/>
    <cellStyle name="40% - Akzent4" xfId="29"/>
    <cellStyle name="40% - Akzent5" xfId="30"/>
    <cellStyle name="40% - Akzent6" xfId="31"/>
    <cellStyle name="4mitP" xfId="32"/>
    <cellStyle name="4ohneP" xfId="33"/>
    <cellStyle name="60 % - Akzent1" xfId="123" builtinId="32" customBuiltin="1"/>
    <cellStyle name="60 % - Akzent2" xfId="127" builtinId="36" customBuiltin="1"/>
    <cellStyle name="60 % - Akzent3" xfId="131" builtinId="40" customBuiltin="1"/>
    <cellStyle name="60 % - Akzent4" xfId="135" builtinId="44" customBuiltin="1"/>
    <cellStyle name="60 % - Akzent5" xfId="139" builtinId="48" customBuiltin="1"/>
    <cellStyle name="60 % - Akzent6" xfId="143" builtinId="52" customBuiltin="1"/>
    <cellStyle name="60% - Akzent1" xfId="34"/>
    <cellStyle name="60% - Akzent2" xfId="35"/>
    <cellStyle name="60% - Akzent3" xfId="36"/>
    <cellStyle name="60% - Akzent4" xfId="37"/>
    <cellStyle name="60% - Akzent5" xfId="38"/>
    <cellStyle name="60% - Akzent6" xfId="39"/>
    <cellStyle name="6mitP" xfId="40"/>
    <cellStyle name="6mitP 2" xfId="41"/>
    <cellStyle name="6ohneP" xfId="42"/>
    <cellStyle name="6ohneP 2" xfId="43"/>
    <cellStyle name="7mitP" xfId="44"/>
    <cellStyle name="7mitP 2" xfId="45"/>
    <cellStyle name="9mitP" xfId="46"/>
    <cellStyle name="9mitP 2" xfId="47"/>
    <cellStyle name="9ohneP" xfId="48"/>
    <cellStyle name="9ohneP 2" xfId="49"/>
    <cellStyle name="Akzent1" xfId="120" builtinId="29" customBuiltin="1"/>
    <cellStyle name="Akzent2" xfId="124" builtinId="33" customBuiltin="1"/>
    <cellStyle name="Akzent3" xfId="128" builtinId="37" customBuiltin="1"/>
    <cellStyle name="Akzent4" xfId="132" builtinId="41" customBuiltin="1"/>
    <cellStyle name="Akzent5" xfId="136" builtinId="45" customBuiltin="1"/>
    <cellStyle name="Akzent6" xfId="140" builtinId="49" customBuiltin="1"/>
    <cellStyle name="Ausgabe" xfId="112" builtinId="21" customBuiltin="1"/>
    <cellStyle name="BasisDreiNK" xfId="50"/>
    <cellStyle name="BasisDreiNK 2" xfId="51"/>
    <cellStyle name="BasisEineNK" xfId="52"/>
    <cellStyle name="BasisEineNK 2" xfId="53"/>
    <cellStyle name="BasisOhneNK" xfId="54"/>
    <cellStyle name="BasisStandard" xfId="55"/>
    <cellStyle name="BasisStandard 2" xfId="56"/>
    <cellStyle name="BasisZweiNK" xfId="57"/>
    <cellStyle name="BasisZweiNK 2" xfId="58"/>
    <cellStyle name="Berechnung" xfId="113" builtinId="22" customBuiltin="1"/>
    <cellStyle name="Eingabe" xfId="111" builtinId="20" customBuiltin="1"/>
    <cellStyle name="Ergebnis" xfId="119" builtinId="25" customBuiltin="1"/>
    <cellStyle name="Erklärender Text" xfId="118" builtinId="53" customBuiltin="1"/>
    <cellStyle name="Euro" xfId="59"/>
    <cellStyle name="Euro 2" xfId="60"/>
    <cellStyle name="Fuss" xfId="61"/>
    <cellStyle name="Fuss 2" xfId="62"/>
    <cellStyle name="Gut" xfId="108" builtinId="26" customBuiltin="1"/>
    <cellStyle name="Haupttitel" xfId="63"/>
    <cellStyle name="Haupttitel 2" xfId="64"/>
    <cellStyle name="Hyperlink 2" xfId="65"/>
    <cellStyle name="Hyperlink 3" xfId="66"/>
    <cellStyle name="Hyperlink 4" xfId="67"/>
    <cellStyle name="Hyperlink 5" xfId="68"/>
    <cellStyle name="InhaltNormal" xfId="69"/>
    <cellStyle name="InhaltNormal 2" xfId="70"/>
    <cellStyle name="Jahr" xfId="71"/>
    <cellStyle name="Jahr 2" xfId="72"/>
    <cellStyle name="Komma 2" xfId="73"/>
    <cellStyle name="Link" xfId="150" builtinId="8"/>
    <cellStyle name="LinkGemVeroeff" xfId="74"/>
    <cellStyle name="LinkGemVeroeffFett" xfId="75"/>
    <cellStyle name="Messziffer" xfId="76"/>
    <cellStyle name="Messziffer 2" xfId="77"/>
    <cellStyle name="MesszifferD" xfId="78"/>
    <cellStyle name="MesszifferD 2" xfId="79"/>
    <cellStyle name="mitP" xfId="80"/>
    <cellStyle name="Neutral" xfId="110" builtinId="28" customBuiltin="1"/>
    <cellStyle name="nf2" xfId="81"/>
    <cellStyle name="Noch" xfId="82"/>
    <cellStyle name="Normal_040831_KapaBedarf-AA_Hochfahrlogik_A2LL_KT" xfId="83"/>
    <cellStyle name="Notiz" xfId="117" builtinId="10" customBuiltin="1"/>
    <cellStyle name="Notiz 2" xfId="84"/>
    <cellStyle name="ohneP" xfId="85"/>
    <cellStyle name="ProzVeränderung" xfId="86"/>
    <cellStyle name="ProzVeränderung 2" xfId="87"/>
    <cellStyle name="ProzVeränderung 3" xfId="88"/>
    <cellStyle name="Schlecht" xfId="109" builtinId="27" customBuiltin="1"/>
    <cellStyle name="Standard" xfId="0" builtinId="0"/>
    <cellStyle name="Standard 2" xfId="89"/>
    <cellStyle name="Standard 2 2" xfId="90"/>
    <cellStyle name="Standard 2 2 3" xfId="144"/>
    <cellStyle name="Standard 2 3" xfId="149"/>
    <cellStyle name="Standard 2 4 2 2" xfId="147"/>
    <cellStyle name="Standard 2 8" xfId="152"/>
    <cellStyle name="Standard 25" xfId="148"/>
    <cellStyle name="Standard 3" xfId="91"/>
    <cellStyle name="Standard 4" xfId="92"/>
    <cellStyle name="Standard 5" xfId="93"/>
    <cellStyle name="Standard 5 2" xfId="94"/>
    <cellStyle name="Standard 6" xfId="95"/>
    <cellStyle name="Standard 6 17" xfId="145"/>
    <cellStyle name="Standard 6 2 15" xfId="146"/>
    <cellStyle name="Standard 65" xfId="151"/>
    <cellStyle name="Standard 7" xfId="96"/>
    <cellStyle name="Standard 8" xfId="102"/>
    <cellStyle name="Tsd" xfId="97"/>
    <cellStyle name="Überschrift" xfId="103" builtinId="15" customBuiltin="1"/>
    <cellStyle name="Überschrift 1" xfId="104" builtinId="16" customBuiltin="1"/>
    <cellStyle name="Überschrift 2" xfId="105" builtinId="17" customBuiltin="1"/>
    <cellStyle name="Überschrift 3" xfId="106" builtinId="18" customBuiltin="1"/>
    <cellStyle name="Überschrift 4" xfId="107" builtinId="19" customBuiltin="1"/>
    <cellStyle name="Untertitel" xfId="98"/>
    <cellStyle name="Verknüpfte Zelle" xfId="114" builtinId="24" customBuiltin="1"/>
    <cellStyle name="Warnender Text" xfId="116" builtinId="11" customBuiltin="1"/>
    <cellStyle name="zelle mit Rand" xfId="99"/>
    <cellStyle name="Zelle überprüfen" xfId="115" builtinId="23" customBuiltin="1"/>
    <cellStyle name="Zwischentitel" xfId="100"/>
    <cellStyle name="Zwischentitel 2" xfId="101"/>
  </cellStyles>
  <dxfs count="1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??0.0;\-??0.0;????\-;@"/>
      <fill>
        <patternFill patternType="solid">
          <fgColor indexed="64"/>
          <bgColor theme="0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;\-??,??0;?,???\ \-;@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10.3_B_2013_bis_2022" displayName="Indikator_10.3_B_2013_bis_2022" ref="A5:M113" totalsRowShown="0" headerRowDxfId="16" dataDxfId="14" headerRowBorderDxfId="15" tableBorderDxfId="13" headerRowCellStyle="Standard 2" dataCellStyle="Standard 2">
  <tableColumns count="13">
    <tableColumn id="1" name="Ausgabenträger1)" dataDxfId="12" dataCellStyle="Standard 2"/>
    <tableColumn id="3" name="Einrichtungsart2)" dataDxfId="11" dataCellStyle="Standard 2 8"/>
    <tableColumn id="2" name="2013 " dataDxfId="10" dataCellStyle="Standard 2"/>
    <tableColumn id="5" name="2014" dataDxfId="9" dataCellStyle="Standard 2"/>
    <tableColumn id="8" name="2015" dataDxfId="8" dataCellStyle="Standard 2"/>
    <tableColumn id="11" name="2016" dataDxfId="7" dataCellStyle="Standard 2"/>
    <tableColumn id="14" name="2017" dataDxfId="6" dataCellStyle="Standard 2"/>
    <tableColumn id="17" name="2018" dataDxfId="5" dataCellStyle="Standard 2"/>
    <tableColumn id="20" name="2019" dataDxfId="4" dataCellStyle="Standard 2"/>
    <tableColumn id="23" name="2020" dataDxfId="3" dataCellStyle="Standard 2"/>
    <tableColumn id="26" name="2021" dataDxfId="2" dataCellStyle="Standard 2"/>
    <tableColumn id="29" name="2022" dataDxfId="1" dataCellStyle="Standard 2"/>
    <tableColumn id="4" name="Anteil an insgesamt 2022 in %" dataDxfId="0" dataCellStyle="Standard 2">
      <calculatedColumnFormula>L6/L$6*100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10.6 Gesundheitsausgaben in Sachsen 2013 bis 2022 nach Ausgabenträgern und Einricht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showGridLines="0" tabSelected="1" workbookViewId="0"/>
  </sheetViews>
  <sheetFormatPr baseColWidth="10" defaultColWidth="13.8984375" defaultRowHeight="10"/>
  <cols>
    <col min="1" max="1" width="51.69921875" style="5" customWidth="1"/>
    <col min="2" max="2" width="36.59765625" style="5" customWidth="1"/>
    <col min="3" max="13" width="9.69921875" style="5" customWidth="1"/>
    <col min="14" max="16384" width="13.8984375" style="5"/>
  </cols>
  <sheetData>
    <row r="1" spans="1:14">
      <c r="A1" s="27" t="s">
        <v>42</v>
      </c>
    </row>
    <row r="2" spans="1:14" s="3" customFormat="1" ht="12" customHeight="1">
      <c r="A2" s="2" t="s">
        <v>43</v>
      </c>
      <c r="B2" s="1"/>
      <c r="C2" s="2"/>
    </row>
    <row r="3" spans="1:14" ht="20.149999999999999" customHeight="1">
      <c r="A3" s="4" t="s">
        <v>41</v>
      </c>
      <c r="B3" s="4"/>
    </row>
    <row r="4" spans="1:14" ht="15" customHeight="1">
      <c r="A4" s="6" t="s">
        <v>2</v>
      </c>
      <c r="B4" s="6"/>
    </row>
    <row r="5" spans="1:14" ht="40" customHeight="1">
      <c r="A5" s="7" t="s">
        <v>0</v>
      </c>
      <c r="B5" s="7" t="s">
        <v>38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9" t="s">
        <v>12</v>
      </c>
      <c r="M5" s="26" t="s">
        <v>39</v>
      </c>
      <c r="N5" s="10"/>
    </row>
    <row r="6" spans="1:14" s="12" customFormat="1" ht="10.5">
      <c r="A6" s="11" t="s">
        <v>13</v>
      </c>
      <c r="B6" s="19" t="s">
        <v>25</v>
      </c>
      <c r="C6" s="28">
        <v>15808.7</v>
      </c>
      <c r="D6" s="28">
        <v>16429.2</v>
      </c>
      <c r="E6" s="28">
        <v>17099.099999999999</v>
      </c>
      <c r="F6" s="28">
        <v>17358.900000000001</v>
      </c>
      <c r="G6" s="28">
        <v>18356.599999999999</v>
      </c>
      <c r="H6" s="28">
        <v>18932.099999999999</v>
      </c>
      <c r="I6" s="28">
        <v>19748.7</v>
      </c>
      <c r="J6" s="28">
        <v>21059.5</v>
      </c>
      <c r="K6" s="28">
        <v>22454.6</v>
      </c>
      <c r="L6" s="28">
        <v>23449.5</v>
      </c>
      <c r="M6" s="33">
        <f>IF(L6="-","-",L6/L$6*100)</f>
        <v>100</v>
      </c>
    </row>
    <row r="7" spans="1:14" s="12" customFormat="1" ht="10.5">
      <c r="A7" s="24" t="s">
        <v>13</v>
      </c>
      <c r="B7" s="21" t="s">
        <v>26</v>
      </c>
      <c r="C7" s="29">
        <v>239</v>
      </c>
      <c r="D7" s="29">
        <v>243.7</v>
      </c>
      <c r="E7" s="29">
        <v>273.5</v>
      </c>
      <c r="F7" s="29">
        <v>272.39999999999998</v>
      </c>
      <c r="G7" s="29">
        <v>281.10000000000002</v>
      </c>
      <c r="H7" s="29">
        <v>309.5</v>
      </c>
      <c r="I7" s="29">
        <v>321.5</v>
      </c>
      <c r="J7" s="29">
        <v>390.4</v>
      </c>
      <c r="K7" s="29">
        <v>375</v>
      </c>
      <c r="L7" s="29">
        <v>409.5</v>
      </c>
      <c r="M7" s="32">
        <f t="shared" ref="M7:M15" si="0">IF(L7="-","-",L7/L$6*100)</f>
        <v>1.7463058913836114</v>
      </c>
    </row>
    <row r="8" spans="1:14" s="12" customFormat="1" ht="10.5">
      <c r="A8" s="24" t="s">
        <v>13</v>
      </c>
      <c r="B8" s="21" t="s">
        <v>27</v>
      </c>
      <c r="C8" s="29">
        <v>15569.6</v>
      </c>
      <c r="D8" s="29">
        <v>16185.5</v>
      </c>
      <c r="E8" s="29">
        <v>16825.599999999999</v>
      </c>
      <c r="F8" s="29">
        <v>17086.5</v>
      </c>
      <c r="G8" s="29">
        <v>18075.400000000001</v>
      </c>
      <c r="H8" s="29">
        <v>18622.599999999999</v>
      </c>
      <c r="I8" s="29">
        <v>19427.2</v>
      </c>
      <c r="J8" s="29">
        <v>20669.099999999999</v>
      </c>
      <c r="K8" s="29">
        <v>22079.599999999999</v>
      </c>
      <c r="L8" s="29">
        <v>23039.9</v>
      </c>
      <c r="M8" s="32">
        <f t="shared" si="0"/>
        <v>98.253267660291272</v>
      </c>
    </row>
    <row r="9" spans="1:14" s="12" customFormat="1" ht="10.5">
      <c r="A9" s="24" t="s">
        <v>13</v>
      </c>
      <c r="B9" s="22" t="s">
        <v>28</v>
      </c>
      <c r="C9" s="29">
        <v>92.7</v>
      </c>
      <c r="D9" s="29">
        <v>100.7</v>
      </c>
      <c r="E9" s="29">
        <v>118.7</v>
      </c>
      <c r="F9" s="29">
        <v>114.7</v>
      </c>
      <c r="G9" s="29">
        <v>132.6</v>
      </c>
      <c r="H9" s="29">
        <v>141.1</v>
      </c>
      <c r="I9" s="29">
        <v>148.69999999999999</v>
      </c>
      <c r="J9" s="29">
        <v>190.1</v>
      </c>
      <c r="K9" s="29">
        <v>704.2</v>
      </c>
      <c r="L9" s="29">
        <v>898</v>
      </c>
      <c r="M9" s="32">
        <f t="shared" si="0"/>
        <v>3.8295059596153438</v>
      </c>
    </row>
    <row r="10" spans="1:14" s="12" customFormat="1" ht="10.5">
      <c r="A10" s="24" t="s">
        <v>13</v>
      </c>
      <c r="B10" s="22" t="s">
        <v>29</v>
      </c>
      <c r="C10" s="29">
        <v>7618.9</v>
      </c>
      <c r="D10" s="29">
        <v>7999.1</v>
      </c>
      <c r="E10" s="29">
        <v>8325.6</v>
      </c>
      <c r="F10" s="29">
        <v>8474</v>
      </c>
      <c r="G10" s="29">
        <v>8812.4</v>
      </c>
      <c r="H10" s="29">
        <v>9093</v>
      </c>
      <c r="I10" s="29">
        <v>9413.5</v>
      </c>
      <c r="J10" s="29">
        <v>9839.2999999999993</v>
      </c>
      <c r="K10" s="29">
        <v>10483.1</v>
      </c>
      <c r="L10" s="29">
        <v>10764.3</v>
      </c>
      <c r="M10" s="32">
        <f t="shared" si="0"/>
        <v>45.904177061344583</v>
      </c>
    </row>
    <row r="11" spans="1:14" s="12" customFormat="1" ht="10.5">
      <c r="A11" s="24" t="s">
        <v>13</v>
      </c>
      <c r="B11" s="22" t="s">
        <v>30</v>
      </c>
      <c r="C11" s="29">
        <v>6101.1</v>
      </c>
      <c r="D11" s="29">
        <v>6303.4</v>
      </c>
      <c r="E11" s="29">
        <v>6504.5</v>
      </c>
      <c r="F11" s="29">
        <v>6579.7</v>
      </c>
      <c r="G11" s="29">
        <v>6903.4</v>
      </c>
      <c r="H11" s="29">
        <v>7035.4</v>
      </c>
      <c r="I11" s="29">
        <v>7413.9</v>
      </c>
      <c r="J11" s="29">
        <v>8025.4</v>
      </c>
      <c r="K11" s="29">
        <v>8161.3</v>
      </c>
      <c r="L11" s="29">
        <v>8483.2000000000007</v>
      </c>
      <c r="M11" s="32">
        <f t="shared" si="0"/>
        <v>36.176464316936396</v>
      </c>
    </row>
    <row r="12" spans="1:14" s="12" customFormat="1" ht="10.5">
      <c r="A12" s="24" t="s">
        <v>13</v>
      </c>
      <c r="B12" s="22" t="s">
        <v>31</v>
      </c>
      <c r="C12" s="29">
        <v>210.1</v>
      </c>
      <c r="D12" s="29">
        <v>216.6</v>
      </c>
      <c r="E12" s="29">
        <v>231.5</v>
      </c>
      <c r="F12" s="29">
        <v>236.5</v>
      </c>
      <c r="G12" s="29">
        <v>255</v>
      </c>
      <c r="H12" s="29">
        <v>275.89999999999998</v>
      </c>
      <c r="I12" s="29">
        <v>301.3</v>
      </c>
      <c r="J12" s="29">
        <v>337.5</v>
      </c>
      <c r="K12" s="29">
        <v>355.5</v>
      </c>
      <c r="L12" s="29">
        <v>390.8</v>
      </c>
      <c r="M12" s="32">
        <f t="shared" si="0"/>
        <v>1.6665600545853858</v>
      </c>
    </row>
    <row r="13" spans="1:14" s="12" customFormat="1" ht="10.5">
      <c r="A13" s="24" t="s">
        <v>13</v>
      </c>
      <c r="B13" s="22" t="s">
        <v>1</v>
      </c>
      <c r="C13" s="29">
        <v>885.6</v>
      </c>
      <c r="D13" s="29">
        <v>890.9</v>
      </c>
      <c r="E13" s="29">
        <v>922.3</v>
      </c>
      <c r="F13" s="29">
        <v>944</v>
      </c>
      <c r="G13" s="29">
        <v>966.6</v>
      </c>
      <c r="H13" s="29">
        <v>995.6</v>
      </c>
      <c r="I13" s="29">
        <v>986.1</v>
      </c>
      <c r="J13" s="29">
        <v>1043.3</v>
      </c>
      <c r="K13" s="29">
        <v>1052.5</v>
      </c>
      <c r="L13" s="29">
        <v>1109.4000000000001</v>
      </c>
      <c r="M13" s="32">
        <f t="shared" si="0"/>
        <v>4.7310177189279097</v>
      </c>
    </row>
    <row r="14" spans="1:14" s="12" customFormat="1" ht="10.5">
      <c r="A14" s="24" t="s">
        <v>13</v>
      </c>
      <c r="B14" s="22" t="s">
        <v>32</v>
      </c>
      <c r="C14" s="29">
        <v>583.9</v>
      </c>
      <c r="D14" s="29">
        <v>605.20000000000005</v>
      </c>
      <c r="E14" s="29">
        <v>649.5</v>
      </c>
      <c r="F14" s="29">
        <v>661.2</v>
      </c>
      <c r="G14" s="29">
        <v>926.9</v>
      </c>
      <c r="H14" s="29">
        <v>998.3</v>
      </c>
      <c r="I14" s="29">
        <v>1079.9000000000001</v>
      </c>
      <c r="J14" s="29">
        <v>1149.4000000000001</v>
      </c>
      <c r="K14" s="29">
        <v>1253.3</v>
      </c>
      <c r="L14" s="29">
        <v>1316</v>
      </c>
      <c r="M14" s="32">
        <f t="shared" si="0"/>
        <v>5.6120599586345126</v>
      </c>
    </row>
    <row r="15" spans="1:14" s="12" customFormat="1" ht="10.5">
      <c r="A15" s="24" t="s">
        <v>13</v>
      </c>
      <c r="B15" s="22" t="s">
        <v>33</v>
      </c>
      <c r="C15" s="29">
        <v>77.599999999999994</v>
      </c>
      <c r="D15" s="29">
        <v>69.5</v>
      </c>
      <c r="E15" s="29">
        <v>73.7</v>
      </c>
      <c r="F15" s="29">
        <v>76.3</v>
      </c>
      <c r="G15" s="29">
        <v>78.5</v>
      </c>
      <c r="H15" s="29">
        <v>83.2</v>
      </c>
      <c r="I15" s="29">
        <v>83.7</v>
      </c>
      <c r="J15" s="29">
        <v>83.9</v>
      </c>
      <c r="K15" s="29">
        <v>69.7</v>
      </c>
      <c r="L15" s="29">
        <v>78.3</v>
      </c>
      <c r="M15" s="32">
        <f t="shared" si="0"/>
        <v>0.33390903857225096</v>
      </c>
    </row>
    <row r="16" spans="1:14" s="12" customFormat="1" ht="10.5">
      <c r="A16" s="24" t="s">
        <v>13</v>
      </c>
      <c r="B16" s="23" t="s">
        <v>34</v>
      </c>
      <c r="C16" s="29">
        <v>4300.1000000000004</v>
      </c>
      <c r="D16" s="29">
        <v>4382.3999999999996</v>
      </c>
      <c r="E16" s="29">
        <v>4573.5</v>
      </c>
      <c r="F16" s="29">
        <v>4811.5</v>
      </c>
      <c r="G16" s="29">
        <v>4949</v>
      </c>
      <c r="H16" s="29">
        <v>5218.2</v>
      </c>
      <c r="I16" s="29">
        <v>5413.7</v>
      </c>
      <c r="J16" s="29">
        <v>5526</v>
      </c>
      <c r="K16" s="29">
        <v>5606.4</v>
      </c>
      <c r="L16" s="29">
        <v>5882</v>
      </c>
      <c r="M16" s="32" t="s">
        <v>40</v>
      </c>
    </row>
    <row r="17" spans="1:13" s="12" customFormat="1" ht="10.5">
      <c r="A17" s="24" t="s">
        <v>13</v>
      </c>
      <c r="B17" s="23" t="s">
        <v>35</v>
      </c>
      <c r="C17" s="29">
        <v>287.2</v>
      </c>
      <c r="D17" s="29">
        <v>312.2</v>
      </c>
      <c r="E17" s="29">
        <v>311.39999999999998</v>
      </c>
      <c r="F17" s="29">
        <v>317.39999999999998</v>
      </c>
      <c r="G17" s="29">
        <v>325.2</v>
      </c>
      <c r="H17" s="29">
        <v>356.1</v>
      </c>
      <c r="I17" s="29">
        <v>385.4</v>
      </c>
      <c r="J17" s="29">
        <v>431.6</v>
      </c>
      <c r="K17" s="29">
        <v>472</v>
      </c>
      <c r="L17" s="29">
        <v>486.4</v>
      </c>
      <c r="M17" s="32" t="s">
        <v>40</v>
      </c>
    </row>
    <row r="18" spans="1:13" s="12" customFormat="1" ht="20.149999999999999" customHeight="1">
      <c r="A18" s="25" t="s">
        <v>14</v>
      </c>
      <c r="B18" s="20" t="s">
        <v>25</v>
      </c>
      <c r="C18" s="28">
        <v>557.20000000000005</v>
      </c>
      <c r="D18" s="28">
        <v>586.9</v>
      </c>
      <c r="E18" s="28">
        <v>681.2</v>
      </c>
      <c r="F18" s="28">
        <v>677.2</v>
      </c>
      <c r="G18" s="28">
        <v>689.2</v>
      </c>
      <c r="H18" s="28">
        <v>716</v>
      </c>
      <c r="I18" s="28">
        <v>751</v>
      </c>
      <c r="J18" s="28">
        <v>1363.7</v>
      </c>
      <c r="K18" s="28">
        <v>1838.5</v>
      </c>
      <c r="L18" s="28">
        <v>2158.5</v>
      </c>
      <c r="M18" s="33">
        <f>IF(L18="-", "-", L18/L$18*100)</f>
        <v>100</v>
      </c>
    </row>
    <row r="19" spans="1:13">
      <c r="A19" s="13" t="s">
        <v>14</v>
      </c>
      <c r="B19" s="21" t="s">
        <v>26</v>
      </c>
      <c r="C19" s="29">
        <v>214.8</v>
      </c>
      <c r="D19" s="29">
        <v>219.6</v>
      </c>
      <c r="E19" s="29">
        <v>246.8</v>
      </c>
      <c r="F19" s="29">
        <v>245.6</v>
      </c>
      <c r="G19" s="29">
        <v>249.4</v>
      </c>
      <c r="H19" s="29">
        <v>273</v>
      </c>
      <c r="I19" s="29">
        <v>283.8</v>
      </c>
      <c r="J19" s="29">
        <v>342.9</v>
      </c>
      <c r="K19" s="29">
        <v>333.9</v>
      </c>
      <c r="L19" s="29">
        <v>369</v>
      </c>
      <c r="M19" s="32">
        <f t="shared" ref="M19:M26" si="1">IF(L19="-", "-", L19/L$18*100)</f>
        <v>17.095205003474632</v>
      </c>
    </row>
    <row r="20" spans="1:13">
      <c r="A20" s="13" t="s">
        <v>14</v>
      </c>
      <c r="B20" s="21" t="s">
        <v>27</v>
      </c>
      <c r="C20" s="29">
        <v>342.3</v>
      </c>
      <c r="D20" s="29">
        <v>367.3</v>
      </c>
      <c r="E20" s="29">
        <v>434.4</v>
      </c>
      <c r="F20" s="29">
        <v>431.6</v>
      </c>
      <c r="G20" s="29">
        <v>439.8</v>
      </c>
      <c r="H20" s="29">
        <v>443</v>
      </c>
      <c r="I20" s="29">
        <v>467.2</v>
      </c>
      <c r="J20" s="29">
        <v>1020.7</v>
      </c>
      <c r="K20" s="29">
        <v>1504.6</v>
      </c>
      <c r="L20" s="29">
        <v>1789.5</v>
      </c>
      <c r="M20" s="32">
        <f t="shared" si="1"/>
        <v>82.904794996525368</v>
      </c>
    </row>
    <row r="21" spans="1:13">
      <c r="A21" s="13" t="s">
        <v>14</v>
      </c>
      <c r="B21" s="22" t="s">
        <v>28</v>
      </c>
      <c r="C21" s="29">
        <v>89.4</v>
      </c>
      <c r="D21" s="29">
        <v>97.5</v>
      </c>
      <c r="E21" s="29">
        <v>115.4</v>
      </c>
      <c r="F21" s="29">
        <v>109.8</v>
      </c>
      <c r="G21" s="29">
        <v>127</v>
      </c>
      <c r="H21" s="29">
        <v>135.6</v>
      </c>
      <c r="I21" s="29">
        <v>142.9</v>
      </c>
      <c r="J21" s="29">
        <v>184</v>
      </c>
      <c r="K21" s="29">
        <v>697.9</v>
      </c>
      <c r="L21" s="29">
        <v>890.8</v>
      </c>
      <c r="M21" s="32">
        <f t="shared" si="1"/>
        <v>41.269400046328471</v>
      </c>
    </row>
    <row r="22" spans="1:13">
      <c r="A22" s="13" t="s">
        <v>14</v>
      </c>
      <c r="B22" s="22" t="s">
        <v>29</v>
      </c>
      <c r="C22" s="29">
        <v>63.3</v>
      </c>
      <c r="D22" s="29">
        <v>71.099999999999994</v>
      </c>
      <c r="E22" s="29">
        <v>90.9</v>
      </c>
      <c r="F22" s="29">
        <v>97.7</v>
      </c>
      <c r="G22" s="29">
        <v>90.9</v>
      </c>
      <c r="H22" s="29">
        <v>84.4</v>
      </c>
      <c r="I22" s="29">
        <v>86.6</v>
      </c>
      <c r="J22" s="29">
        <v>147</v>
      </c>
      <c r="K22" s="29">
        <v>246.4</v>
      </c>
      <c r="L22" s="29">
        <v>308.39999999999998</v>
      </c>
      <c r="M22" s="32">
        <f t="shared" si="1"/>
        <v>14.287699791521888</v>
      </c>
    </row>
    <row r="23" spans="1:13">
      <c r="A23" s="13" t="s">
        <v>14</v>
      </c>
      <c r="B23" s="22" t="s">
        <v>30</v>
      </c>
      <c r="C23" s="29">
        <v>172.2</v>
      </c>
      <c r="D23" s="29">
        <v>180.7</v>
      </c>
      <c r="E23" s="29">
        <v>206.7</v>
      </c>
      <c r="F23" s="29">
        <v>202.8</v>
      </c>
      <c r="G23" s="29">
        <v>198.9</v>
      </c>
      <c r="H23" s="29">
        <v>200.2</v>
      </c>
      <c r="I23" s="29">
        <v>214.8</v>
      </c>
      <c r="J23" s="29">
        <v>666</v>
      </c>
      <c r="K23" s="29">
        <v>529.9</v>
      </c>
      <c r="L23" s="29">
        <v>563.4</v>
      </c>
      <c r="M23" s="32">
        <f t="shared" si="1"/>
        <v>26.101459346768589</v>
      </c>
    </row>
    <row r="24" spans="1:13">
      <c r="A24" s="13" t="s">
        <v>14</v>
      </c>
      <c r="B24" s="22" t="s">
        <v>31</v>
      </c>
      <c r="C24" s="29">
        <v>1.9</v>
      </c>
      <c r="D24" s="29">
        <v>2.1</v>
      </c>
      <c r="E24" s="29">
        <v>2.6</v>
      </c>
      <c r="F24" s="29">
        <v>2.9</v>
      </c>
      <c r="G24" s="29">
        <v>2.6</v>
      </c>
      <c r="H24" s="29">
        <v>2.4</v>
      </c>
      <c r="I24" s="29">
        <v>2.6</v>
      </c>
      <c r="J24" s="29">
        <v>2.9</v>
      </c>
      <c r="K24" s="29">
        <v>3.1</v>
      </c>
      <c r="L24" s="29">
        <v>3</v>
      </c>
      <c r="M24" s="32">
        <f t="shared" si="1"/>
        <v>0.13898540653231412</v>
      </c>
    </row>
    <row r="25" spans="1:13">
      <c r="A25" s="13" t="s">
        <v>14</v>
      </c>
      <c r="B25" s="22" t="s">
        <v>1</v>
      </c>
      <c r="C25" s="29">
        <v>7.1</v>
      </c>
      <c r="D25" s="29">
        <v>7.3</v>
      </c>
      <c r="E25" s="29">
        <v>8.6999999999999993</v>
      </c>
      <c r="F25" s="29">
        <v>8.4</v>
      </c>
      <c r="G25" s="29">
        <v>9.6</v>
      </c>
      <c r="H25" s="29">
        <v>10</v>
      </c>
      <c r="I25" s="29">
        <v>10.199999999999999</v>
      </c>
      <c r="J25" s="29">
        <v>11.5</v>
      </c>
      <c r="K25" s="29">
        <v>13.2</v>
      </c>
      <c r="L25" s="29">
        <v>13.7</v>
      </c>
      <c r="M25" s="32">
        <f t="shared" si="1"/>
        <v>0.63470002316423435</v>
      </c>
    </row>
    <row r="26" spans="1:13">
      <c r="A26" s="13" t="s">
        <v>14</v>
      </c>
      <c r="B26" s="22" t="s">
        <v>32</v>
      </c>
      <c r="C26" s="29">
        <v>8.6</v>
      </c>
      <c r="D26" s="29">
        <v>8.6999999999999993</v>
      </c>
      <c r="E26" s="29">
        <v>10.1</v>
      </c>
      <c r="F26" s="29">
        <v>9.9</v>
      </c>
      <c r="G26" s="29">
        <v>10.9</v>
      </c>
      <c r="H26" s="29">
        <v>10.199999999999999</v>
      </c>
      <c r="I26" s="29">
        <v>10.1</v>
      </c>
      <c r="J26" s="29">
        <v>9.4</v>
      </c>
      <c r="K26" s="29">
        <v>14.1</v>
      </c>
      <c r="L26" s="29">
        <v>10.1</v>
      </c>
      <c r="M26" s="32">
        <f t="shared" si="1"/>
        <v>0.46791753532545749</v>
      </c>
    </row>
    <row r="27" spans="1:13">
      <c r="A27" s="13" t="s">
        <v>14</v>
      </c>
      <c r="B27" s="22" t="s">
        <v>33</v>
      </c>
      <c r="C27" s="29" t="s">
        <v>44</v>
      </c>
      <c r="D27" s="29" t="s">
        <v>44</v>
      </c>
      <c r="E27" s="29" t="s">
        <v>44</v>
      </c>
      <c r="F27" s="29" t="s">
        <v>44</v>
      </c>
      <c r="G27" s="29" t="s">
        <v>44</v>
      </c>
      <c r="H27" s="29" t="s">
        <v>44</v>
      </c>
      <c r="I27" s="29" t="s">
        <v>44</v>
      </c>
      <c r="J27" s="29" t="s">
        <v>44</v>
      </c>
      <c r="K27" s="29" t="s">
        <v>44</v>
      </c>
      <c r="L27" s="29" t="s">
        <v>44</v>
      </c>
      <c r="M27" s="32" t="str">
        <f>IF(L27="-", "-", L27/L$18*100)</f>
        <v>-</v>
      </c>
    </row>
    <row r="28" spans="1:13">
      <c r="A28" s="13" t="s">
        <v>14</v>
      </c>
      <c r="B28" s="23" t="s">
        <v>34</v>
      </c>
      <c r="C28" s="29">
        <v>93.8</v>
      </c>
      <c r="D28" s="29">
        <v>89.7</v>
      </c>
      <c r="E28" s="29">
        <v>86.2</v>
      </c>
      <c r="F28" s="29">
        <v>91.2</v>
      </c>
      <c r="G28" s="29">
        <v>91.8</v>
      </c>
      <c r="H28" s="29">
        <v>85.9</v>
      </c>
      <c r="I28" s="29">
        <v>82.7</v>
      </c>
      <c r="J28" s="29">
        <v>107.5</v>
      </c>
      <c r="K28" s="29">
        <v>114.5</v>
      </c>
      <c r="L28" s="29">
        <v>111.3</v>
      </c>
      <c r="M28" s="32" t="s">
        <v>40</v>
      </c>
    </row>
    <row r="29" spans="1:13">
      <c r="A29" s="13" t="s">
        <v>14</v>
      </c>
      <c r="B29" s="23" t="s">
        <v>35</v>
      </c>
      <c r="C29" s="29">
        <v>283</v>
      </c>
      <c r="D29" s="29">
        <v>307.3</v>
      </c>
      <c r="E29" s="29">
        <v>306.3</v>
      </c>
      <c r="F29" s="29">
        <v>310.89999999999998</v>
      </c>
      <c r="G29" s="29">
        <v>317.10000000000002</v>
      </c>
      <c r="H29" s="29">
        <v>346.4</v>
      </c>
      <c r="I29" s="29">
        <v>373.8</v>
      </c>
      <c r="J29" s="29">
        <v>411.4</v>
      </c>
      <c r="K29" s="29">
        <v>450.9</v>
      </c>
      <c r="L29" s="29">
        <v>464</v>
      </c>
      <c r="M29" s="32" t="s">
        <v>40</v>
      </c>
    </row>
    <row r="30" spans="1:13" s="12" customFormat="1" ht="20.149999999999999" customHeight="1">
      <c r="A30" s="25" t="s">
        <v>15</v>
      </c>
      <c r="B30" s="20" t="s">
        <v>25</v>
      </c>
      <c r="C30" s="28">
        <v>10398.1</v>
      </c>
      <c r="D30" s="28">
        <v>10893.9</v>
      </c>
      <c r="E30" s="28">
        <v>11209.1</v>
      </c>
      <c r="F30" s="28">
        <v>11382.9</v>
      </c>
      <c r="G30" s="28">
        <v>11784.6</v>
      </c>
      <c r="H30" s="28">
        <v>12094.3</v>
      </c>
      <c r="I30" s="28">
        <v>12615.3</v>
      </c>
      <c r="J30" s="28">
        <v>13076.4</v>
      </c>
      <c r="K30" s="28">
        <v>13618.8</v>
      </c>
      <c r="L30" s="28">
        <v>14001.5</v>
      </c>
      <c r="M30" s="33">
        <f>IF(L30="-", "-", L30/L$30*100)</f>
        <v>100</v>
      </c>
    </row>
    <row r="31" spans="1:13">
      <c r="A31" s="13" t="s">
        <v>15</v>
      </c>
      <c r="B31" s="21" t="s">
        <v>26</v>
      </c>
      <c r="C31" s="29">
        <v>8.4</v>
      </c>
      <c r="D31" s="29">
        <v>8.1999999999999993</v>
      </c>
      <c r="E31" s="29">
        <v>0.1</v>
      </c>
      <c r="F31" s="29">
        <v>0.1</v>
      </c>
      <c r="G31" s="29">
        <v>2.1</v>
      </c>
      <c r="H31" s="29">
        <v>1.1000000000000001</v>
      </c>
      <c r="I31" s="29">
        <v>0.1</v>
      </c>
      <c r="J31" s="29">
        <v>7.4</v>
      </c>
      <c r="K31" s="29">
        <v>0.5</v>
      </c>
      <c r="L31" s="29">
        <v>0.3</v>
      </c>
      <c r="M31" s="32">
        <f t="shared" ref="M31:M39" si="2">IF(L31="-", "-", L31/L$30*100)</f>
        <v>2.1426275756168981E-3</v>
      </c>
    </row>
    <row r="32" spans="1:13">
      <c r="A32" s="13" t="s">
        <v>15</v>
      </c>
      <c r="B32" s="21" t="s">
        <v>27</v>
      </c>
      <c r="C32" s="29">
        <v>10389.700000000001</v>
      </c>
      <c r="D32" s="29">
        <v>10885.7</v>
      </c>
      <c r="E32" s="29">
        <v>11209</v>
      </c>
      <c r="F32" s="29">
        <v>11382.8</v>
      </c>
      <c r="G32" s="29">
        <v>11782.5</v>
      </c>
      <c r="H32" s="29">
        <v>12093.2</v>
      </c>
      <c r="I32" s="29">
        <v>12615.2</v>
      </c>
      <c r="J32" s="29">
        <v>13069</v>
      </c>
      <c r="K32" s="29">
        <v>13618.3</v>
      </c>
      <c r="L32" s="29">
        <v>14001.3</v>
      </c>
      <c r="M32" s="32">
        <f t="shared" si="2"/>
        <v>99.998571581616247</v>
      </c>
    </row>
    <row r="33" spans="1:13">
      <c r="A33" s="13" t="s">
        <v>15</v>
      </c>
      <c r="B33" s="22" t="s">
        <v>28</v>
      </c>
      <c r="C33" s="29">
        <v>2.8</v>
      </c>
      <c r="D33" s="29">
        <v>2.8</v>
      </c>
      <c r="E33" s="29">
        <v>2.9</v>
      </c>
      <c r="F33" s="29">
        <v>4.4000000000000004</v>
      </c>
      <c r="G33" s="29">
        <v>5.0999999999999996</v>
      </c>
      <c r="H33" s="29">
        <v>4.9000000000000004</v>
      </c>
      <c r="I33" s="29">
        <v>5.2</v>
      </c>
      <c r="J33" s="29">
        <v>5.5</v>
      </c>
      <c r="K33" s="29">
        <v>5.8</v>
      </c>
      <c r="L33" s="29">
        <v>6.6</v>
      </c>
      <c r="M33" s="32">
        <f t="shared" si="2"/>
        <v>4.7137806663571757E-2</v>
      </c>
    </row>
    <row r="34" spans="1:13">
      <c r="A34" s="13" t="s">
        <v>15</v>
      </c>
      <c r="B34" s="22" t="s">
        <v>29</v>
      </c>
      <c r="C34" s="29">
        <v>5437.4</v>
      </c>
      <c r="D34" s="29">
        <v>5778.4</v>
      </c>
      <c r="E34" s="29">
        <v>5963.8</v>
      </c>
      <c r="F34" s="29">
        <v>6052.6</v>
      </c>
      <c r="G34" s="29">
        <v>6290.2</v>
      </c>
      <c r="H34" s="29">
        <v>6460.2</v>
      </c>
      <c r="I34" s="29">
        <v>6663.1</v>
      </c>
      <c r="J34" s="29">
        <v>6975.9</v>
      </c>
      <c r="K34" s="29">
        <v>7308.8</v>
      </c>
      <c r="L34" s="29">
        <v>7520.6</v>
      </c>
      <c r="M34" s="32">
        <f t="shared" si="2"/>
        <v>53.712816483948153</v>
      </c>
    </row>
    <row r="35" spans="1:13">
      <c r="A35" s="13" t="s">
        <v>15</v>
      </c>
      <c r="B35" s="22" t="s">
        <v>30</v>
      </c>
      <c r="C35" s="29">
        <v>4035.3</v>
      </c>
      <c r="D35" s="29">
        <v>4188.2</v>
      </c>
      <c r="E35" s="29">
        <v>4286.3</v>
      </c>
      <c r="F35" s="29">
        <v>4338.8</v>
      </c>
      <c r="G35" s="29">
        <v>4467.2</v>
      </c>
      <c r="H35" s="29">
        <v>4563.3</v>
      </c>
      <c r="I35" s="29">
        <v>4865.3999999999996</v>
      </c>
      <c r="J35" s="29">
        <v>4939.6000000000004</v>
      </c>
      <c r="K35" s="29">
        <v>5147.2</v>
      </c>
      <c r="L35" s="29">
        <v>5233.7</v>
      </c>
      <c r="M35" s="32">
        <f t="shared" si="2"/>
        <v>37.379566475020532</v>
      </c>
    </row>
    <row r="36" spans="1:13">
      <c r="A36" s="13" t="s">
        <v>15</v>
      </c>
      <c r="B36" s="22" t="s">
        <v>31</v>
      </c>
      <c r="C36" s="29">
        <v>188.3</v>
      </c>
      <c r="D36" s="29">
        <v>193.7</v>
      </c>
      <c r="E36" s="29">
        <v>207</v>
      </c>
      <c r="F36" s="29">
        <v>210.8</v>
      </c>
      <c r="G36" s="29">
        <v>228.1</v>
      </c>
      <c r="H36" s="29">
        <v>247</v>
      </c>
      <c r="I36" s="29">
        <v>270.3</v>
      </c>
      <c r="J36" s="29">
        <v>304.5</v>
      </c>
      <c r="K36" s="29">
        <v>320.8</v>
      </c>
      <c r="L36" s="29">
        <v>353.2</v>
      </c>
      <c r="M36" s="32">
        <f t="shared" si="2"/>
        <v>2.5225868656929613</v>
      </c>
    </row>
    <row r="37" spans="1:13">
      <c r="A37" s="13" t="s">
        <v>15</v>
      </c>
      <c r="B37" s="22" t="s">
        <v>1</v>
      </c>
      <c r="C37" s="29">
        <v>583.79999999999995</v>
      </c>
      <c r="D37" s="29">
        <v>585.70000000000005</v>
      </c>
      <c r="E37" s="29">
        <v>599.4</v>
      </c>
      <c r="F37" s="29">
        <v>615.29999999999995</v>
      </c>
      <c r="G37" s="29">
        <v>625.4</v>
      </c>
      <c r="H37" s="29">
        <v>644.70000000000005</v>
      </c>
      <c r="I37" s="29">
        <v>629.1</v>
      </c>
      <c r="J37" s="29">
        <v>671.8</v>
      </c>
      <c r="K37" s="29">
        <v>669.4</v>
      </c>
      <c r="L37" s="29">
        <v>707.9</v>
      </c>
      <c r="M37" s="32">
        <f t="shared" si="2"/>
        <v>5.0558868692640067</v>
      </c>
    </row>
    <row r="38" spans="1:13">
      <c r="A38" s="13" t="s">
        <v>15</v>
      </c>
      <c r="B38" s="22" t="s">
        <v>32</v>
      </c>
      <c r="C38" s="29">
        <v>78.2</v>
      </c>
      <c r="D38" s="29">
        <v>81.599999999999994</v>
      </c>
      <c r="E38" s="29">
        <v>91.3</v>
      </c>
      <c r="F38" s="29">
        <v>100.8</v>
      </c>
      <c r="G38" s="29">
        <v>104.6</v>
      </c>
      <c r="H38" s="29">
        <v>106.9</v>
      </c>
      <c r="I38" s="29">
        <v>115.4</v>
      </c>
      <c r="J38" s="29">
        <v>103.6</v>
      </c>
      <c r="K38" s="29">
        <v>112.6</v>
      </c>
      <c r="L38" s="29">
        <v>118.9</v>
      </c>
      <c r="M38" s="32">
        <f t="shared" si="2"/>
        <v>0.84919472913616389</v>
      </c>
    </row>
    <row r="39" spans="1:13">
      <c r="A39" s="13" t="s">
        <v>15</v>
      </c>
      <c r="B39" s="22" t="s">
        <v>33</v>
      </c>
      <c r="C39" s="29">
        <v>63.9</v>
      </c>
      <c r="D39" s="29">
        <v>55.2</v>
      </c>
      <c r="E39" s="29">
        <v>58.3</v>
      </c>
      <c r="F39" s="29">
        <v>60.1</v>
      </c>
      <c r="G39" s="29">
        <v>61.9</v>
      </c>
      <c r="H39" s="29">
        <v>66.3</v>
      </c>
      <c r="I39" s="29">
        <v>66.5</v>
      </c>
      <c r="J39" s="29">
        <v>68.099999999999994</v>
      </c>
      <c r="K39" s="29">
        <v>53.9</v>
      </c>
      <c r="L39" s="29">
        <v>60.6</v>
      </c>
      <c r="M39" s="32">
        <f t="shared" si="2"/>
        <v>0.4328107702746134</v>
      </c>
    </row>
    <row r="40" spans="1:13">
      <c r="A40" s="13" t="s">
        <v>15</v>
      </c>
      <c r="B40" s="23" t="s">
        <v>34</v>
      </c>
      <c r="C40" s="29">
        <v>538.70000000000005</v>
      </c>
      <c r="D40" s="29">
        <v>585.79999999999995</v>
      </c>
      <c r="E40" s="29">
        <v>614</v>
      </c>
      <c r="F40" s="29">
        <v>629.4</v>
      </c>
      <c r="G40" s="29">
        <v>655</v>
      </c>
      <c r="H40" s="29">
        <v>693.8</v>
      </c>
      <c r="I40" s="29">
        <v>757.9</v>
      </c>
      <c r="J40" s="29">
        <v>832.8</v>
      </c>
      <c r="K40" s="29">
        <v>863.6</v>
      </c>
      <c r="L40" s="29">
        <v>922.5</v>
      </c>
      <c r="M40" s="32" t="s">
        <v>40</v>
      </c>
    </row>
    <row r="41" spans="1:13">
      <c r="A41" s="13" t="s">
        <v>15</v>
      </c>
      <c r="B41" s="23" t="s">
        <v>35</v>
      </c>
      <c r="C41" s="29">
        <v>3</v>
      </c>
      <c r="D41" s="29">
        <v>3.6</v>
      </c>
      <c r="E41" s="29">
        <v>3.9</v>
      </c>
      <c r="F41" s="29">
        <v>5.2</v>
      </c>
      <c r="G41" s="29">
        <v>6.6</v>
      </c>
      <c r="H41" s="29">
        <v>7.9</v>
      </c>
      <c r="I41" s="29">
        <v>8.1999999999999993</v>
      </c>
      <c r="J41" s="29">
        <v>10.4</v>
      </c>
      <c r="K41" s="29">
        <v>9.6999999999999993</v>
      </c>
      <c r="L41" s="29">
        <v>10.199999999999999</v>
      </c>
      <c r="M41" s="32" t="s">
        <v>40</v>
      </c>
    </row>
    <row r="42" spans="1:13" s="12" customFormat="1" ht="20.149999999999999" customHeight="1">
      <c r="A42" s="25" t="s">
        <v>16</v>
      </c>
      <c r="B42" s="20" t="s">
        <v>25</v>
      </c>
      <c r="C42" s="28">
        <v>1662.5</v>
      </c>
      <c r="D42" s="28">
        <v>1726</v>
      </c>
      <c r="E42" s="28">
        <v>1877.4</v>
      </c>
      <c r="F42" s="28">
        <v>1912.6</v>
      </c>
      <c r="G42" s="28">
        <v>2410.8000000000002</v>
      </c>
      <c r="H42" s="28">
        <v>2508.1999999999998</v>
      </c>
      <c r="I42" s="28">
        <v>2624</v>
      </c>
      <c r="J42" s="28">
        <v>2895.6</v>
      </c>
      <c r="K42" s="28">
        <v>3137.2</v>
      </c>
      <c r="L42" s="28">
        <v>3441.5</v>
      </c>
      <c r="M42" s="33">
        <f>IF(L42="-","-",L42/L$42*100)</f>
        <v>100</v>
      </c>
    </row>
    <row r="43" spans="1:13">
      <c r="A43" s="13" t="s">
        <v>16</v>
      </c>
      <c r="B43" s="21" t="s">
        <v>26</v>
      </c>
      <c r="C43" s="29">
        <v>9.8000000000000007</v>
      </c>
      <c r="D43" s="29">
        <v>10.4</v>
      </c>
      <c r="E43" s="29">
        <v>21.6</v>
      </c>
      <c r="F43" s="29">
        <v>22</v>
      </c>
      <c r="G43" s="29">
        <v>25</v>
      </c>
      <c r="H43" s="29">
        <v>30</v>
      </c>
      <c r="I43" s="29">
        <v>32.200000000000003</v>
      </c>
      <c r="J43" s="29">
        <v>34.4</v>
      </c>
      <c r="K43" s="29">
        <v>35.200000000000003</v>
      </c>
      <c r="L43" s="29">
        <v>34.1</v>
      </c>
      <c r="M43" s="32">
        <f t="shared" ref="M43:M52" si="3">IF(L43="-","-",L43/L$42*100)</f>
        <v>0.99084701438326328</v>
      </c>
    </row>
    <row r="44" spans="1:13">
      <c r="A44" s="13" t="s">
        <v>16</v>
      </c>
      <c r="B44" s="21" t="s">
        <v>27</v>
      </c>
      <c r="C44" s="29">
        <v>1652.7</v>
      </c>
      <c r="D44" s="29">
        <v>1715.6</v>
      </c>
      <c r="E44" s="29">
        <v>1855.8</v>
      </c>
      <c r="F44" s="29">
        <v>1890.6</v>
      </c>
      <c r="G44" s="29">
        <v>2385.8000000000002</v>
      </c>
      <c r="H44" s="29">
        <v>2478.1999999999998</v>
      </c>
      <c r="I44" s="29">
        <v>2591.8000000000002</v>
      </c>
      <c r="J44" s="29">
        <v>2861.1</v>
      </c>
      <c r="K44" s="29">
        <v>3102.1</v>
      </c>
      <c r="L44" s="29">
        <v>3407.4</v>
      </c>
      <c r="M44" s="32">
        <f t="shared" si="3"/>
        <v>99.009152985616737</v>
      </c>
    </row>
    <row r="45" spans="1:13">
      <c r="A45" s="13" t="s">
        <v>16</v>
      </c>
      <c r="B45" s="22" t="s">
        <v>28</v>
      </c>
      <c r="C45" s="29" t="s">
        <v>44</v>
      </c>
      <c r="D45" s="29" t="s">
        <v>44</v>
      </c>
      <c r="E45" s="29" t="s">
        <v>44</v>
      </c>
      <c r="F45" s="29" t="s">
        <v>44</v>
      </c>
      <c r="G45" s="29" t="s">
        <v>44</v>
      </c>
      <c r="H45" s="29" t="s">
        <v>44</v>
      </c>
      <c r="I45" s="29" t="s">
        <v>44</v>
      </c>
      <c r="J45" s="29" t="s">
        <v>44</v>
      </c>
      <c r="K45" s="29" t="s">
        <v>44</v>
      </c>
      <c r="L45" s="29" t="s">
        <v>44</v>
      </c>
      <c r="M45" s="32" t="str">
        <f t="shared" si="3"/>
        <v>-</v>
      </c>
    </row>
    <row r="46" spans="1:13">
      <c r="A46" s="13" t="s">
        <v>16</v>
      </c>
      <c r="B46" s="22" t="s">
        <v>29</v>
      </c>
      <c r="C46" s="29">
        <v>329.8</v>
      </c>
      <c r="D46" s="29">
        <v>355.9</v>
      </c>
      <c r="E46" s="29">
        <v>397.6</v>
      </c>
      <c r="F46" s="29">
        <v>423.2</v>
      </c>
      <c r="G46" s="29">
        <v>494.7</v>
      </c>
      <c r="H46" s="29">
        <v>535.29999999999995</v>
      </c>
      <c r="I46" s="29">
        <v>559.4</v>
      </c>
      <c r="J46" s="29">
        <v>640.79999999999995</v>
      </c>
      <c r="K46" s="29">
        <v>707.4</v>
      </c>
      <c r="L46" s="29">
        <v>745.5</v>
      </c>
      <c r="M46" s="32">
        <f t="shared" si="3"/>
        <v>21.662065959610636</v>
      </c>
    </row>
    <row r="47" spans="1:13">
      <c r="A47" s="13" t="s">
        <v>16</v>
      </c>
      <c r="B47" s="22" t="s">
        <v>30</v>
      </c>
      <c r="C47" s="29">
        <v>791.4</v>
      </c>
      <c r="D47" s="29">
        <v>808</v>
      </c>
      <c r="E47" s="29">
        <v>872.9</v>
      </c>
      <c r="F47" s="29">
        <v>874.5</v>
      </c>
      <c r="G47" s="29">
        <v>1032.0999999999999</v>
      </c>
      <c r="H47" s="29">
        <v>1021.9</v>
      </c>
      <c r="I47" s="29">
        <v>1033.5999999999999</v>
      </c>
      <c r="J47" s="29">
        <v>1135.3</v>
      </c>
      <c r="K47" s="29">
        <v>1223</v>
      </c>
      <c r="L47" s="29">
        <v>1429.4</v>
      </c>
      <c r="M47" s="32">
        <f t="shared" si="3"/>
        <v>41.534214731948282</v>
      </c>
    </row>
    <row r="48" spans="1:13">
      <c r="A48" s="13" t="s">
        <v>16</v>
      </c>
      <c r="B48" s="22" t="s">
        <v>31</v>
      </c>
      <c r="C48" s="29" t="s">
        <v>44</v>
      </c>
      <c r="D48" s="29" t="s">
        <v>44</v>
      </c>
      <c r="E48" s="29" t="s">
        <v>44</v>
      </c>
      <c r="F48" s="29" t="s">
        <v>44</v>
      </c>
      <c r="G48" s="29" t="s">
        <v>44</v>
      </c>
      <c r="H48" s="29" t="s">
        <v>44</v>
      </c>
      <c r="I48" s="29" t="s">
        <v>44</v>
      </c>
      <c r="J48" s="29" t="s">
        <v>44</v>
      </c>
      <c r="K48" s="29" t="s">
        <v>44</v>
      </c>
      <c r="L48" s="29" t="s">
        <v>44</v>
      </c>
      <c r="M48" s="32" t="str">
        <f t="shared" si="3"/>
        <v>-</v>
      </c>
    </row>
    <row r="49" spans="1:13">
      <c r="A49" s="13" t="s">
        <v>16</v>
      </c>
      <c r="B49" s="22" t="s">
        <v>1</v>
      </c>
      <c r="C49" s="29">
        <v>81.3</v>
      </c>
      <c r="D49" s="29">
        <v>85.1</v>
      </c>
      <c r="E49" s="29">
        <v>88.3</v>
      </c>
      <c r="F49" s="29">
        <v>95.3</v>
      </c>
      <c r="G49" s="29">
        <v>107.4</v>
      </c>
      <c r="H49" s="29">
        <v>104.4</v>
      </c>
      <c r="I49" s="29">
        <v>114.9</v>
      </c>
      <c r="J49" s="29">
        <v>123.3</v>
      </c>
      <c r="K49" s="29">
        <v>127.4</v>
      </c>
      <c r="L49" s="29">
        <v>133.4</v>
      </c>
      <c r="M49" s="32">
        <f t="shared" si="3"/>
        <v>3.8762167659450819</v>
      </c>
    </row>
    <row r="50" spans="1:13">
      <c r="A50" s="13" t="s">
        <v>16</v>
      </c>
      <c r="B50" s="22" t="s">
        <v>32</v>
      </c>
      <c r="C50" s="29">
        <v>449.8</v>
      </c>
      <c r="D50" s="29">
        <v>466.1</v>
      </c>
      <c r="E50" s="29">
        <v>496.8</v>
      </c>
      <c r="F50" s="29">
        <v>496.8</v>
      </c>
      <c r="G50" s="29">
        <v>750.9</v>
      </c>
      <c r="H50" s="29">
        <v>816.3</v>
      </c>
      <c r="I50" s="29">
        <v>883.2</v>
      </c>
      <c r="J50" s="29">
        <v>961.2</v>
      </c>
      <c r="K50" s="29">
        <v>1044</v>
      </c>
      <c r="L50" s="29">
        <v>1098.4000000000001</v>
      </c>
      <c r="M50" s="32">
        <f t="shared" si="3"/>
        <v>31.916315560075553</v>
      </c>
    </row>
    <row r="51" spans="1:13">
      <c r="A51" s="13" t="s">
        <v>16</v>
      </c>
      <c r="B51" s="22" t="s">
        <v>33</v>
      </c>
      <c r="C51" s="29">
        <v>0.5</v>
      </c>
      <c r="D51" s="29">
        <v>0.5</v>
      </c>
      <c r="E51" s="29">
        <v>0.3</v>
      </c>
      <c r="F51" s="29">
        <v>0.8</v>
      </c>
      <c r="G51" s="29">
        <v>0.8</v>
      </c>
      <c r="H51" s="29">
        <v>0.4</v>
      </c>
      <c r="I51" s="29">
        <v>0.7</v>
      </c>
      <c r="J51" s="29">
        <v>0.5</v>
      </c>
      <c r="K51" s="29">
        <v>0.4</v>
      </c>
      <c r="L51" s="29">
        <v>0.7</v>
      </c>
      <c r="M51" s="32">
        <f t="shared" si="3"/>
        <v>2.0339968037193082E-2</v>
      </c>
    </row>
    <row r="52" spans="1:13">
      <c r="A52" s="13" t="s">
        <v>16</v>
      </c>
      <c r="B52" s="23" t="s">
        <v>34</v>
      </c>
      <c r="C52" s="29" t="s">
        <v>44</v>
      </c>
      <c r="D52" s="29" t="s">
        <v>44</v>
      </c>
      <c r="E52" s="29">
        <v>0.3</v>
      </c>
      <c r="F52" s="29">
        <v>0.3</v>
      </c>
      <c r="G52" s="29">
        <v>0.3</v>
      </c>
      <c r="H52" s="29">
        <v>0.3</v>
      </c>
      <c r="I52" s="29">
        <v>0.4</v>
      </c>
      <c r="J52" s="29" t="s">
        <v>44</v>
      </c>
      <c r="K52" s="29" t="s">
        <v>44</v>
      </c>
      <c r="L52" s="29" t="s">
        <v>44</v>
      </c>
      <c r="M52" s="32" t="str">
        <f t="shared" si="3"/>
        <v>-</v>
      </c>
    </row>
    <row r="53" spans="1:13">
      <c r="A53" s="13" t="s">
        <v>16</v>
      </c>
      <c r="B53" s="23" t="s">
        <v>35</v>
      </c>
      <c r="C53" s="29">
        <v>0.4</v>
      </c>
      <c r="D53" s="29">
        <v>0.5</v>
      </c>
      <c r="E53" s="29">
        <v>0.5</v>
      </c>
      <c r="F53" s="29">
        <v>0.5</v>
      </c>
      <c r="G53" s="29">
        <v>0.7</v>
      </c>
      <c r="H53" s="29">
        <v>1</v>
      </c>
      <c r="I53" s="29">
        <v>2.6</v>
      </c>
      <c r="J53" s="29">
        <v>8.9</v>
      </c>
      <c r="K53" s="29">
        <v>10.6</v>
      </c>
      <c r="L53" s="29">
        <v>11.3</v>
      </c>
      <c r="M53" s="32" t="s">
        <v>40</v>
      </c>
    </row>
    <row r="54" spans="1:13" s="12" customFormat="1" ht="20.149999999999999" customHeight="1">
      <c r="A54" s="25" t="s">
        <v>17</v>
      </c>
      <c r="B54" s="20" t="s">
        <v>25</v>
      </c>
      <c r="C54" s="28">
        <v>239.2</v>
      </c>
      <c r="D54" s="28">
        <v>236.5</v>
      </c>
      <c r="E54" s="28">
        <v>233.4</v>
      </c>
      <c r="F54" s="28">
        <v>242.3</v>
      </c>
      <c r="G54" s="28">
        <v>255.4</v>
      </c>
      <c r="H54" s="28">
        <v>257.7</v>
      </c>
      <c r="I54" s="28">
        <v>258.7</v>
      </c>
      <c r="J54" s="28">
        <v>255.6</v>
      </c>
      <c r="K54" s="28">
        <v>256.7</v>
      </c>
      <c r="L54" s="28">
        <v>267</v>
      </c>
      <c r="M54" s="33">
        <f>IF(L54="-","-",L54/L$54*100)</f>
        <v>100</v>
      </c>
    </row>
    <row r="55" spans="1:13">
      <c r="A55" s="13" t="s">
        <v>17</v>
      </c>
      <c r="B55" s="21" t="s">
        <v>26</v>
      </c>
      <c r="C55" s="29">
        <v>5.7</v>
      </c>
      <c r="D55" s="29">
        <v>5.2</v>
      </c>
      <c r="E55" s="29">
        <v>4.4000000000000004</v>
      </c>
      <c r="F55" s="29">
        <v>3.9</v>
      </c>
      <c r="G55" s="29">
        <v>4</v>
      </c>
      <c r="H55" s="29">
        <v>4.5</v>
      </c>
      <c r="I55" s="29">
        <v>4.5</v>
      </c>
      <c r="J55" s="29">
        <v>4.4000000000000004</v>
      </c>
      <c r="K55" s="29">
        <v>4</v>
      </c>
      <c r="L55" s="29">
        <v>4.5999999999999996</v>
      </c>
      <c r="M55" s="32">
        <f t="shared" ref="M55:M63" si="4">IF(L55="-","-",L55/L$54*100)</f>
        <v>1.7228464419475655</v>
      </c>
    </row>
    <row r="56" spans="1:13">
      <c r="A56" s="13" t="s">
        <v>17</v>
      </c>
      <c r="B56" s="21" t="s">
        <v>27</v>
      </c>
      <c r="C56" s="29">
        <v>233.5</v>
      </c>
      <c r="D56" s="29">
        <v>231.3</v>
      </c>
      <c r="E56" s="29">
        <v>229</v>
      </c>
      <c r="F56" s="29">
        <v>238.4</v>
      </c>
      <c r="G56" s="29">
        <v>251.3</v>
      </c>
      <c r="H56" s="29">
        <v>253.1</v>
      </c>
      <c r="I56" s="29">
        <v>254.2</v>
      </c>
      <c r="J56" s="29">
        <v>251.2</v>
      </c>
      <c r="K56" s="29">
        <v>252.7</v>
      </c>
      <c r="L56" s="29">
        <v>262.39999999999998</v>
      </c>
      <c r="M56" s="32">
        <f t="shared" si="4"/>
        <v>98.277153558052419</v>
      </c>
    </row>
    <row r="57" spans="1:13">
      <c r="A57" s="13" t="s">
        <v>17</v>
      </c>
      <c r="B57" s="22" t="s">
        <v>28</v>
      </c>
      <c r="C57" s="29" t="s">
        <v>44</v>
      </c>
      <c r="D57" s="29" t="s">
        <v>44</v>
      </c>
      <c r="E57" s="29" t="s">
        <v>44</v>
      </c>
      <c r="F57" s="29" t="s">
        <v>44</v>
      </c>
      <c r="G57" s="29" t="s">
        <v>44</v>
      </c>
      <c r="H57" s="29" t="s">
        <v>44</v>
      </c>
      <c r="I57" s="29" t="s">
        <v>44</v>
      </c>
      <c r="J57" s="29" t="s">
        <v>44</v>
      </c>
      <c r="K57" s="29" t="s">
        <v>44</v>
      </c>
      <c r="L57" s="29" t="s">
        <v>44</v>
      </c>
      <c r="M57" s="32" t="str">
        <f t="shared" si="4"/>
        <v>-</v>
      </c>
    </row>
    <row r="58" spans="1:13">
      <c r="A58" s="13" t="s">
        <v>17</v>
      </c>
      <c r="B58" s="22" t="s">
        <v>29</v>
      </c>
      <c r="C58" s="29">
        <v>15.6</v>
      </c>
      <c r="D58" s="29">
        <v>15.7</v>
      </c>
      <c r="E58" s="29">
        <v>16.100000000000001</v>
      </c>
      <c r="F58" s="29">
        <v>16.399999999999999</v>
      </c>
      <c r="G58" s="29">
        <v>20.100000000000001</v>
      </c>
      <c r="H58" s="29">
        <v>19.7</v>
      </c>
      <c r="I58" s="29">
        <v>18.899999999999999</v>
      </c>
      <c r="J58" s="29">
        <v>18.399999999999999</v>
      </c>
      <c r="K58" s="29">
        <v>18.5</v>
      </c>
      <c r="L58" s="29">
        <v>19.2</v>
      </c>
      <c r="M58" s="32">
        <f t="shared" si="4"/>
        <v>7.1910112359550551</v>
      </c>
    </row>
    <row r="59" spans="1:13">
      <c r="A59" s="13" t="s">
        <v>17</v>
      </c>
      <c r="B59" s="22" t="s">
        <v>30</v>
      </c>
      <c r="C59" s="29">
        <v>192.2</v>
      </c>
      <c r="D59" s="29">
        <v>190</v>
      </c>
      <c r="E59" s="29">
        <v>188.1</v>
      </c>
      <c r="F59" s="29">
        <v>196.3</v>
      </c>
      <c r="G59" s="29">
        <v>209.1</v>
      </c>
      <c r="H59" s="29">
        <v>212.1</v>
      </c>
      <c r="I59" s="29">
        <v>214.6</v>
      </c>
      <c r="J59" s="29">
        <v>212.5</v>
      </c>
      <c r="K59" s="29">
        <v>214.2</v>
      </c>
      <c r="L59" s="29">
        <v>222.2</v>
      </c>
      <c r="M59" s="32">
        <f t="shared" si="4"/>
        <v>83.220973782771537</v>
      </c>
    </row>
    <row r="60" spans="1:13">
      <c r="A60" s="13" t="s">
        <v>17</v>
      </c>
      <c r="B60" s="22" t="s">
        <v>31</v>
      </c>
      <c r="C60" s="29" t="s">
        <v>44</v>
      </c>
      <c r="D60" s="29" t="s">
        <v>44</v>
      </c>
      <c r="E60" s="29" t="s">
        <v>44</v>
      </c>
      <c r="F60" s="29" t="s">
        <v>44</v>
      </c>
      <c r="G60" s="29" t="s">
        <v>44</v>
      </c>
      <c r="H60" s="29" t="s">
        <v>44</v>
      </c>
      <c r="I60" s="29" t="s">
        <v>44</v>
      </c>
      <c r="J60" s="29" t="s">
        <v>44</v>
      </c>
      <c r="K60" s="29" t="s">
        <v>44</v>
      </c>
      <c r="L60" s="29" t="s">
        <v>44</v>
      </c>
      <c r="M60" s="32" t="str">
        <f t="shared" si="4"/>
        <v>-</v>
      </c>
    </row>
    <row r="61" spans="1:13">
      <c r="A61" s="13" t="s">
        <v>17</v>
      </c>
      <c r="B61" s="22" t="s">
        <v>1</v>
      </c>
      <c r="C61" s="29">
        <v>20.9</v>
      </c>
      <c r="D61" s="29">
        <v>20.8</v>
      </c>
      <c r="E61" s="29">
        <v>20</v>
      </c>
      <c r="F61" s="29">
        <v>20.5</v>
      </c>
      <c r="G61" s="29">
        <v>16.8</v>
      </c>
      <c r="H61" s="29">
        <v>16.100000000000001</v>
      </c>
      <c r="I61" s="29">
        <v>15.7</v>
      </c>
      <c r="J61" s="29">
        <v>16.3</v>
      </c>
      <c r="K61" s="29">
        <v>16.2</v>
      </c>
      <c r="L61" s="29">
        <v>16.899999999999999</v>
      </c>
      <c r="M61" s="32">
        <f t="shared" si="4"/>
        <v>6.3295880149812733</v>
      </c>
    </row>
    <row r="62" spans="1:13">
      <c r="A62" s="13" t="s">
        <v>17</v>
      </c>
      <c r="B62" s="22" t="s">
        <v>32</v>
      </c>
      <c r="C62" s="29">
        <v>4.8</v>
      </c>
      <c r="D62" s="29">
        <v>4.8</v>
      </c>
      <c r="E62" s="29">
        <v>4.9000000000000004</v>
      </c>
      <c r="F62" s="29">
        <v>5.0999999999999996</v>
      </c>
      <c r="G62" s="29">
        <v>5.2</v>
      </c>
      <c r="H62" s="29">
        <v>5.0999999999999996</v>
      </c>
      <c r="I62" s="29">
        <v>4.9000000000000004</v>
      </c>
      <c r="J62" s="29">
        <v>4.0999999999999996</v>
      </c>
      <c r="K62" s="29">
        <v>3.8</v>
      </c>
      <c r="L62" s="29">
        <v>4.0999999999999996</v>
      </c>
      <c r="M62" s="32">
        <f t="shared" si="4"/>
        <v>1.535580524344569</v>
      </c>
    </row>
    <row r="63" spans="1:13">
      <c r="A63" s="13" t="s">
        <v>17</v>
      </c>
      <c r="B63" s="22" t="s">
        <v>33</v>
      </c>
      <c r="C63" s="29" t="s">
        <v>44</v>
      </c>
      <c r="D63" s="29" t="s">
        <v>44</v>
      </c>
      <c r="E63" s="29" t="s">
        <v>44</v>
      </c>
      <c r="F63" s="29" t="s">
        <v>44</v>
      </c>
      <c r="G63" s="29" t="s">
        <v>44</v>
      </c>
      <c r="H63" s="29" t="s">
        <v>44</v>
      </c>
      <c r="I63" s="29" t="s">
        <v>44</v>
      </c>
      <c r="J63" s="29" t="s">
        <v>44</v>
      </c>
      <c r="K63" s="29" t="s">
        <v>44</v>
      </c>
      <c r="L63" s="29" t="s">
        <v>44</v>
      </c>
      <c r="M63" s="32" t="str">
        <f t="shared" si="4"/>
        <v>-</v>
      </c>
    </row>
    <row r="64" spans="1:13">
      <c r="A64" s="13" t="s">
        <v>17</v>
      </c>
      <c r="B64" s="23" t="s">
        <v>34</v>
      </c>
      <c r="C64" s="29">
        <v>871.2</v>
      </c>
      <c r="D64" s="29">
        <v>885.3</v>
      </c>
      <c r="E64" s="29">
        <v>914.3</v>
      </c>
      <c r="F64" s="29">
        <v>946.9</v>
      </c>
      <c r="G64" s="29">
        <v>978.2</v>
      </c>
      <c r="H64" s="29">
        <v>998.6</v>
      </c>
      <c r="I64" s="29">
        <v>1037.7</v>
      </c>
      <c r="J64" s="29">
        <v>1058.0999999999999</v>
      </c>
      <c r="K64" s="29">
        <v>1081.9000000000001</v>
      </c>
      <c r="L64" s="29">
        <v>1114.2</v>
      </c>
      <c r="M64" s="32" t="s">
        <v>40</v>
      </c>
    </row>
    <row r="65" spans="1:13">
      <c r="A65" s="13" t="s">
        <v>17</v>
      </c>
      <c r="B65" s="23" t="s">
        <v>35</v>
      </c>
      <c r="C65" s="29">
        <v>0.8</v>
      </c>
      <c r="D65" s="29">
        <v>0.8</v>
      </c>
      <c r="E65" s="29">
        <v>0.7</v>
      </c>
      <c r="F65" s="29">
        <v>0.8</v>
      </c>
      <c r="G65" s="29">
        <v>0.8</v>
      </c>
      <c r="H65" s="29">
        <v>0.8</v>
      </c>
      <c r="I65" s="29">
        <v>0.8</v>
      </c>
      <c r="J65" s="29">
        <v>0.9</v>
      </c>
      <c r="K65" s="29">
        <v>0.8</v>
      </c>
      <c r="L65" s="29">
        <v>0.9</v>
      </c>
      <c r="M65" s="32" t="s">
        <v>40</v>
      </c>
    </row>
    <row r="66" spans="1:13" s="12" customFormat="1" ht="20.149999999999999" customHeight="1">
      <c r="A66" s="25" t="s">
        <v>18</v>
      </c>
      <c r="B66" s="20" t="s">
        <v>25</v>
      </c>
      <c r="C66" s="28">
        <v>252.8</v>
      </c>
      <c r="D66" s="28">
        <v>263.3</v>
      </c>
      <c r="E66" s="28">
        <v>270.39999999999998</v>
      </c>
      <c r="F66" s="28">
        <v>279.8</v>
      </c>
      <c r="G66" s="28">
        <v>286.3</v>
      </c>
      <c r="H66" s="28">
        <v>295.5</v>
      </c>
      <c r="I66" s="28">
        <v>312.8</v>
      </c>
      <c r="J66" s="28">
        <v>305.2</v>
      </c>
      <c r="K66" s="28">
        <v>305.2</v>
      </c>
      <c r="L66" s="28">
        <v>315.2</v>
      </c>
      <c r="M66" s="33">
        <f>IF(L66="-","-",L66/L$66*100)</f>
        <v>100</v>
      </c>
    </row>
    <row r="67" spans="1:13">
      <c r="A67" s="13" t="s">
        <v>18</v>
      </c>
      <c r="B67" s="21" t="s">
        <v>26</v>
      </c>
      <c r="C67" s="29" t="s">
        <v>44</v>
      </c>
      <c r="D67" s="29" t="s">
        <v>44</v>
      </c>
      <c r="E67" s="29" t="s">
        <v>44</v>
      </c>
      <c r="F67" s="29" t="s">
        <v>44</v>
      </c>
      <c r="G67" s="29" t="s">
        <v>44</v>
      </c>
      <c r="H67" s="29" t="s">
        <v>44</v>
      </c>
      <c r="I67" s="29" t="s">
        <v>44</v>
      </c>
      <c r="J67" s="29" t="s">
        <v>44</v>
      </c>
      <c r="K67" s="29" t="s">
        <v>44</v>
      </c>
      <c r="L67" s="29" t="s">
        <v>44</v>
      </c>
      <c r="M67" s="32" t="str">
        <f t="shared" ref="M67:M75" si="5">IF(L67="-","-",L67/L$66*100)</f>
        <v>-</v>
      </c>
    </row>
    <row r="68" spans="1:13">
      <c r="A68" s="13" t="s">
        <v>18</v>
      </c>
      <c r="B68" s="21" t="s">
        <v>27</v>
      </c>
      <c r="C68" s="29">
        <v>252.8</v>
      </c>
      <c r="D68" s="29">
        <v>263.3</v>
      </c>
      <c r="E68" s="29">
        <v>270.39999999999998</v>
      </c>
      <c r="F68" s="29">
        <v>279.8</v>
      </c>
      <c r="G68" s="29">
        <v>286.3</v>
      </c>
      <c r="H68" s="29">
        <v>295.5</v>
      </c>
      <c r="I68" s="29">
        <v>312.8</v>
      </c>
      <c r="J68" s="29">
        <v>305.2</v>
      </c>
      <c r="K68" s="29">
        <v>305.2</v>
      </c>
      <c r="L68" s="29">
        <v>315.2</v>
      </c>
      <c r="M68" s="32">
        <f t="shared" si="5"/>
        <v>100</v>
      </c>
    </row>
    <row r="69" spans="1:13">
      <c r="A69" s="13" t="s">
        <v>18</v>
      </c>
      <c r="B69" s="22" t="s">
        <v>28</v>
      </c>
      <c r="C69" s="29" t="s">
        <v>44</v>
      </c>
      <c r="D69" s="29" t="s">
        <v>44</v>
      </c>
      <c r="E69" s="29" t="s">
        <v>44</v>
      </c>
      <c r="F69" s="29" t="s">
        <v>44</v>
      </c>
      <c r="G69" s="29" t="s">
        <v>44</v>
      </c>
      <c r="H69" s="29" t="s">
        <v>44</v>
      </c>
      <c r="I69" s="29" t="s">
        <v>44</v>
      </c>
      <c r="J69" s="29" t="s">
        <v>44</v>
      </c>
      <c r="K69" s="29" t="s">
        <v>44</v>
      </c>
      <c r="L69" s="29" t="s">
        <v>44</v>
      </c>
      <c r="M69" s="32" t="str">
        <f t="shared" si="5"/>
        <v>-</v>
      </c>
    </row>
    <row r="70" spans="1:13">
      <c r="A70" s="13" t="s">
        <v>18</v>
      </c>
      <c r="B70" s="22" t="s">
        <v>29</v>
      </c>
      <c r="C70" s="29">
        <v>79</v>
      </c>
      <c r="D70" s="29">
        <v>82</v>
      </c>
      <c r="E70" s="29">
        <v>86.1</v>
      </c>
      <c r="F70" s="29">
        <v>89.2</v>
      </c>
      <c r="G70" s="29">
        <v>90.4</v>
      </c>
      <c r="H70" s="29">
        <v>94.5</v>
      </c>
      <c r="I70" s="29">
        <v>101.2</v>
      </c>
      <c r="J70" s="29">
        <v>99.6</v>
      </c>
      <c r="K70" s="29">
        <v>100.8</v>
      </c>
      <c r="L70" s="29">
        <v>102.8</v>
      </c>
      <c r="M70" s="32">
        <f t="shared" si="5"/>
        <v>32.614213197969541</v>
      </c>
    </row>
    <row r="71" spans="1:13">
      <c r="A71" s="13" t="s">
        <v>18</v>
      </c>
      <c r="B71" s="22" t="s">
        <v>30</v>
      </c>
      <c r="C71" s="29">
        <v>65.2</v>
      </c>
      <c r="D71" s="29">
        <v>67.599999999999994</v>
      </c>
      <c r="E71" s="29">
        <v>66.900000000000006</v>
      </c>
      <c r="F71" s="29">
        <v>69.599999999999994</v>
      </c>
      <c r="G71" s="29">
        <v>72.099999999999994</v>
      </c>
      <c r="H71" s="29">
        <v>73</v>
      </c>
      <c r="I71" s="29">
        <v>76.8</v>
      </c>
      <c r="J71" s="29">
        <v>75.5</v>
      </c>
      <c r="K71" s="29">
        <v>73.099999999999994</v>
      </c>
      <c r="L71" s="29">
        <v>76.400000000000006</v>
      </c>
      <c r="M71" s="32">
        <f t="shared" si="5"/>
        <v>24.238578680203048</v>
      </c>
    </row>
    <row r="72" spans="1:13">
      <c r="A72" s="13" t="s">
        <v>18</v>
      </c>
      <c r="B72" s="22" t="s">
        <v>31</v>
      </c>
      <c r="C72" s="29">
        <v>8.1999999999999993</v>
      </c>
      <c r="D72" s="29">
        <v>8.6999999999999993</v>
      </c>
      <c r="E72" s="29">
        <v>9.3000000000000007</v>
      </c>
      <c r="F72" s="29">
        <v>9.9</v>
      </c>
      <c r="G72" s="29">
        <v>10.4</v>
      </c>
      <c r="H72" s="29">
        <v>11.3</v>
      </c>
      <c r="I72" s="29">
        <v>12.2</v>
      </c>
      <c r="J72" s="29">
        <v>12</v>
      </c>
      <c r="K72" s="29">
        <v>12.2</v>
      </c>
      <c r="L72" s="29">
        <v>13.6</v>
      </c>
      <c r="M72" s="32">
        <f t="shared" si="5"/>
        <v>4.3147208121827409</v>
      </c>
    </row>
    <row r="73" spans="1:13">
      <c r="A73" s="13" t="s">
        <v>18</v>
      </c>
      <c r="B73" s="22" t="s">
        <v>1</v>
      </c>
      <c r="C73" s="29">
        <v>91.4</v>
      </c>
      <c r="D73" s="29">
        <v>95.9</v>
      </c>
      <c r="E73" s="29">
        <v>98.4</v>
      </c>
      <c r="F73" s="29">
        <v>101.2</v>
      </c>
      <c r="G73" s="29">
        <v>103.2</v>
      </c>
      <c r="H73" s="29">
        <v>106.3</v>
      </c>
      <c r="I73" s="29">
        <v>111.7</v>
      </c>
      <c r="J73" s="29">
        <v>107.3</v>
      </c>
      <c r="K73" s="29">
        <v>108.3</v>
      </c>
      <c r="L73" s="29">
        <v>111.5</v>
      </c>
      <c r="M73" s="32">
        <f t="shared" si="5"/>
        <v>35.374365482233507</v>
      </c>
    </row>
    <row r="74" spans="1:13">
      <c r="A74" s="13" t="s">
        <v>18</v>
      </c>
      <c r="B74" s="22" t="s">
        <v>32</v>
      </c>
      <c r="C74" s="29">
        <v>8.9</v>
      </c>
      <c r="D74" s="29">
        <v>9.1</v>
      </c>
      <c r="E74" s="29">
        <v>9.6</v>
      </c>
      <c r="F74" s="29">
        <v>10</v>
      </c>
      <c r="G74" s="29">
        <v>10.199999999999999</v>
      </c>
      <c r="H74" s="29">
        <v>10.5</v>
      </c>
      <c r="I74" s="29">
        <v>10.9</v>
      </c>
      <c r="J74" s="29">
        <v>10.7</v>
      </c>
      <c r="K74" s="29">
        <v>10.7</v>
      </c>
      <c r="L74" s="29">
        <v>11</v>
      </c>
      <c r="M74" s="32">
        <f t="shared" si="5"/>
        <v>3.4898477157360408</v>
      </c>
    </row>
    <row r="75" spans="1:13">
      <c r="A75" s="13" t="s">
        <v>18</v>
      </c>
      <c r="B75" s="22" t="s">
        <v>33</v>
      </c>
      <c r="C75" s="29" t="s">
        <v>44</v>
      </c>
      <c r="D75" s="29" t="s">
        <v>44</v>
      </c>
      <c r="E75" s="29" t="s">
        <v>44</v>
      </c>
      <c r="F75" s="29" t="s">
        <v>44</v>
      </c>
      <c r="G75" s="29" t="s">
        <v>44</v>
      </c>
      <c r="H75" s="29" t="s">
        <v>44</v>
      </c>
      <c r="I75" s="29" t="s">
        <v>44</v>
      </c>
      <c r="J75" s="29" t="s">
        <v>44</v>
      </c>
      <c r="K75" s="29" t="s">
        <v>44</v>
      </c>
      <c r="L75" s="29" t="s">
        <v>44</v>
      </c>
      <c r="M75" s="32" t="str">
        <f t="shared" si="5"/>
        <v>-</v>
      </c>
    </row>
    <row r="76" spans="1:13">
      <c r="A76" s="13" t="s">
        <v>18</v>
      </c>
      <c r="B76" s="23" t="s">
        <v>34</v>
      </c>
      <c r="C76" s="29">
        <v>136.30000000000001</v>
      </c>
      <c r="D76" s="29">
        <v>137.6</v>
      </c>
      <c r="E76" s="29">
        <v>139.69999999999999</v>
      </c>
      <c r="F76" s="29">
        <v>143.69999999999999</v>
      </c>
      <c r="G76" s="29">
        <v>146.69999999999999</v>
      </c>
      <c r="H76" s="29">
        <v>149.4</v>
      </c>
      <c r="I76" s="29">
        <v>155.80000000000001</v>
      </c>
      <c r="J76" s="29">
        <v>158.5</v>
      </c>
      <c r="K76" s="29">
        <v>158.69999999999999</v>
      </c>
      <c r="L76" s="29">
        <v>161.80000000000001</v>
      </c>
      <c r="M76" s="32" t="s">
        <v>40</v>
      </c>
    </row>
    <row r="77" spans="1:13">
      <c r="A77" s="13" t="s">
        <v>18</v>
      </c>
      <c r="B77" s="23" t="s">
        <v>35</v>
      </c>
      <c r="C77" s="29" t="s">
        <v>44</v>
      </c>
      <c r="D77" s="29" t="s">
        <v>44</v>
      </c>
      <c r="E77" s="29" t="s">
        <v>44</v>
      </c>
      <c r="F77" s="29" t="s">
        <v>44</v>
      </c>
      <c r="G77" s="29" t="s">
        <v>44</v>
      </c>
      <c r="H77" s="29" t="s">
        <v>44</v>
      </c>
      <c r="I77" s="29" t="s">
        <v>44</v>
      </c>
      <c r="J77" s="29" t="s">
        <v>44</v>
      </c>
      <c r="K77" s="29" t="s">
        <v>44</v>
      </c>
      <c r="L77" s="29" t="s">
        <v>44</v>
      </c>
      <c r="M77" s="32" t="s">
        <v>40</v>
      </c>
    </row>
    <row r="78" spans="1:13" s="12" customFormat="1" ht="20.149999999999999" customHeight="1">
      <c r="A78" s="25" t="s">
        <v>19</v>
      </c>
      <c r="B78" s="20" t="s">
        <v>25</v>
      </c>
      <c r="C78" s="28">
        <v>786.5</v>
      </c>
      <c r="D78" s="28">
        <v>806.6</v>
      </c>
      <c r="E78" s="28">
        <v>862.9</v>
      </c>
      <c r="F78" s="28">
        <v>876.5</v>
      </c>
      <c r="G78" s="28">
        <v>894.8</v>
      </c>
      <c r="H78" s="28">
        <v>939.7</v>
      </c>
      <c r="I78" s="28">
        <v>921.2</v>
      </c>
      <c r="J78" s="28">
        <v>941.8</v>
      </c>
      <c r="K78" s="28">
        <v>976.9</v>
      </c>
      <c r="L78" s="28">
        <v>1019.9</v>
      </c>
      <c r="M78" s="33">
        <f>IF(L78="-","-",L78/L$78*100)</f>
        <v>100</v>
      </c>
    </row>
    <row r="79" spans="1:13">
      <c r="A79" s="13" t="s">
        <v>19</v>
      </c>
      <c r="B79" s="21" t="s">
        <v>26</v>
      </c>
      <c r="C79" s="29">
        <v>0.2</v>
      </c>
      <c r="D79" s="29">
        <v>0.2</v>
      </c>
      <c r="E79" s="29">
        <v>0.4</v>
      </c>
      <c r="F79" s="29">
        <v>0.5</v>
      </c>
      <c r="G79" s="29">
        <v>0.4</v>
      </c>
      <c r="H79" s="29">
        <v>0.6</v>
      </c>
      <c r="I79" s="29">
        <v>0.6</v>
      </c>
      <c r="J79" s="29">
        <v>0.8</v>
      </c>
      <c r="K79" s="29">
        <v>1</v>
      </c>
      <c r="L79" s="29">
        <v>1.1000000000000001</v>
      </c>
      <c r="M79" s="32">
        <f t="shared" ref="M79:M87" si="6">IF(L79="-","-",L79/L$78*100)</f>
        <v>0.10785371114815179</v>
      </c>
    </row>
    <row r="80" spans="1:13">
      <c r="A80" s="13" t="s">
        <v>19</v>
      </c>
      <c r="B80" s="21" t="s">
        <v>27</v>
      </c>
      <c r="C80" s="29">
        <v>786.3</v>
      </c>
      <c r="D80" s="29">
        <v>806.4</v>
      </c>
      <c r="E80" s="29">
        <v>862.5</v>
      </c>
      <c r="F80" s="29">
        <v>876.1</v>
      </c>
      <c r="G80" s="29">
        <v>894.4</v>
      </c>
      <c r="H80" s="29">
        <v>939.2</v>
      </c>
      <c r="I80" s="29">
        <v>920.6</v>
      </c>
      <c r="J80" s="29">
        <v>941</v>
      </c>
      <c r="K80" s="29">
        <v>975.9</v>
      </c>
      <c r="L80" s="29">
        <v>1018.8</v>
      </c>
      <c r="M80" s="32">
        <f t="shared" si="6"/>
        <v>99.892146288851848</v>
      </c>
    </row>
    <row r="81" spans="1:13">
      <c r="A81" s="13" t="s">
        <v>19</v>
      </c>
      <c r="B81" s="22" t="s">
        <v>28</v>
      </c>
      <c r="C81" s="29" t="s">
        <v>44</v>
      </c>
      <c r="D81" s="29" t="s">
        <v>44</v>
      </c>
      <c r="E81" s="29" t="s">
        <v>44</v>
      </c>
      <c r="F81" s="29" t="s">
        <v>44</v>
      </c>
      <c r="G81" s="29" t="s">
        <v>44</v>
      </c>
      <c r="H81" s="29" t="s">
        <v>44</v>
      </c>
      <c r="I81" s="29" t="s">
        <v>44</v>
      </c>
      <c r="J81" s="29" t="s">
        <v>44</v>
      </c>
      <c r="K81" s="29" t="s">
        <v>44</v>
      </c>
      <c r="L81" s="29" t="s">
        <v>44</v>
      </c>
      <c r="M81" s="32" t="str">
        <f t="shared" si="6"/>
        <v>-</v>
      </c>
    </row>
    <row r="82" spans="1:13">
      <c r="A82" s="13" t="s">
        <v>19</v>
      </c>
      <c r="B82" s="22" t="s">
        <v>29</v>
      </c>
      <c r="C82" s="29">
        <v>423.9</v>
      </c>
      <c r="D82" s="29">
        <v>439.7</v>
      </c>
      <c r="E82" s="29">
        <v>465.5</v>
      </c>
      <c r="F82" s="29">
        <v>477.1</v>
      </c>
      <c r="G82" s="29">
        <v>483.1</v>
      </c>
      <c r="H82" s="29">
        <v>502</v>
      </c>
      <c r="I82" s="29">
        <v>499</v>
      </c>
      <c r="J82" s="29">
        <v>510</v>
      </c>
      <c r="K82" s="29">
        <v>534.9</v>
      </c>
      <c r="L82" s="29">
        <v>553.70000000000005</v>
      </c>
      <c r="M82" s="32">
        <f t="shared" si="6"/>
        <v>54.289636238846953</v>
      </c>
    </row>
    <row r="83" spans="1:13">
      <c r="A83" s="13" t="s">
        <v>19</v>
      </c>
      <c r="B83" s="22" t="s">
        <v>30</v>
      </c>
      <c r="C83" s="29">
        <v>236.9</v>
      </c>
      <c r="D83" s="29">
        <v>244.8</v>
      </c>
      <c r="E83" s="29">
        <v>261</v>
      </c>
      <c r="F83" s="29">
        <v>265.89999999999998</v>
      </c>
      <c r="G83" s="29">
        <v>272.7</v>
      </c>
      <c r="H83" s="29">
        <v>285.5</v>
      </c>
      <c r="I83" s="29">
        <v>278.39999999999998</v>
      </c>
      <c r="J83" s="29">
        <v>276.7</v>
      </c>
      <c r="K83" s="29">
        <v>276</v>
      </c>
      <c r="L83" s="29">
        <v>288.5</v>
      </c>
      <c r="M83" s="32">
        <f t="shared" si="6"/>
        <v>28.287086969310714</v>
      </c>
    </row>
    <row r="84" spans="1:13">
      <c r="A84" s="13" t="s">
        <v>19</v>
      </c>
      <c r="B84" s="22" t="s">
        <v>31</v>
      </c>
      <c r="C84" s="29">
        <v>4</v>
      </c>
      <c r="D84" s="29">
        <v>4.3</v>
      </c>
      <c r="E84" s="29">
        <v>4.7</v>
      </c>
      <c r="F84" s="29">
        <v>5.0999999999999996</v>
      </c>
      <c r="G84" s="29">
        <v>5.3</v>
      </c>
      <c r="H84" s="29">
        <v>6</v>
      </c>
      <c r="I84" s="29">
        <v>6.2</v>
      </c>
      <c r="J84" s="29">
        <v>6.8</v>
      </c>
      <c r="K84" s="29">
        <v>7.5</v>
      </c>
      <c r="L84" s="29">
        <v>8</v>
      </c>
      <c r="M84" s="32">
        <f t="shared" si="6"/>
        <v>0.78439062653201297</v>
      </c>
    </row>
    <row r="85" spans="1:13">
      <c r="A85" s="13" t="s">
        <v>19</v>
      </c>
      <c r="B85" s="22" t="s">
        <v>1</v>
      </c>
      <c r="C85" s="29">
        <v>101</v>
      </c>
      <c r="D85" s="29">
        <v>96</v>
      </c>
      <c r="E85" s="29">
        <v>107.5</v>
      </c>
      <c r="F85" s="29">
        <v>103.3</v>
      </c>
      <c r="G85" s="29">
        <v>104.2</v>
      </c>
      <c r="H85" s="29">
        <v>114.1</v>
      </c>
      <c r="I85" s="29">
        <v>104.4</v>
      </c>
      <c r="J85" s="29">
        <v>113.2</v>
      </c>
      <c r="K85" s="29">
        <v>118</v>
      </c>
      <c r="L85" s="29">
        <v>125.9</v>
      </c>
      <c r="M85" s="32">
        <f t="shared" si="6"/>
        <v>12.344347485047555</v>
      </c>
    </row>
    <row r="86" spans="1:13">
      <c r="A86" s="13" t="s">
        <v>19</v>
      </c>
      <c r="B86" s="22" t="s">
        <v>32</v>
      </c>
      <c r="C86" s="29">
        <v>7.4</v>
      </c>
      <c r="D86" s="29">
        <v>7.8</v>
      </c>
      <c r="E86" s="29">
        <v>8.6999999999999993</v>
      </c>
      <c r="F86" s="29">
        <v>9.3000000000000007</v>
      </c>
      <c r="G86" s="29">
        <v>13.3</v>
      </c>
      <c r="H86" s="29">
        <v>15.1</v>
      </c>
      <c r="I86" s="29">
        <v>16.100000000000001</v>
      </c>
      <c r="J86" s="29">
        <v>18.899999999999999</v>
      </c>
      <c r="K86" s="29">
        <v>24</v>
      </c>
      <c r="L86" s="29">
        <v>25.6</v>
      </c>
      <c r="M86" s="32">
        <f t="shared" si="6"/>
        <v>2.5100500049024417</v>
      </c>
    </row>
    <row r="87" spans="1:13">
      <c r="A87" s="13" t="s">
        <v>19</v>
      </c>
      <c r="B87" s="22" t="s">
        <v>33</v>
      </c>
      <c r="C87" s="29">
        <v>13.1</v>
      </c>
      <c r="D87" s="29">
        <v>13.8</v>
      </c>
      <c r="E87" s="29">
        <v>15.1</v>
      </c>
      <c r="F87" s="29">
        <v>15.4</v>
      </c>
      <c r="G87" s="29">
        <v>15.8</v>
      </c>
      <c r="H87" s="29">
        <v>16.5</v>
      </c>
      <c r="I87" s="29">
        <v>16.399999999999999</v>
      </c>
      <c r="J87" s="29">
        <v>15.3</v>
      </c>
      <c r="K87" s="29">
        <v>15.5</v>
      </c>
      <c r="L87" s="29">
        <v>17</v>
      </c>
      <c r="M87" s="32">
        <f t="shared" si="6"/>
        <v>1.6668300813805277</v>
      </c>
    </row>
    <row r="88" spans="1:13">
      <c r="A88" s="13" t="s">
        <v>19</v>
      </c>
      <c r="B88" s="23" t="s">
        <v>34</v>
      </c>
      <c r="C88" s="29">
        <v>77.400000000000006</v>
      </c>
      <c r="D88" s="29">
        <v>77.099999999999994</v>
      </c>
      <c r="E88" s="29">
        <v>78</v>
      </c>
      <c r="F88" s="29">
        <v>78</v>
      </c>
      <c r="G88" s="29">
        <v>79.5</v>
      </c>
      <c r="H88" s="29">
        <v>82.8</v>
      </c>
      <c r="I88" s="29">
        <v>86.6</v>
      </c>
      <c r="J88" s="29">
        <v>91.8</v>
      </c>
      <c r="K88" s="29">
        <v>89.8</v>
      </c>
      <c r="L88" s="29">
        <v>92.9</v>
      </c>
      <c r="M88" s="32" t="s">
        <v>40</v>
      </c>
    </row>
    <row r="89" spans="1:13">
      <c r="A89" s="13" t="s">
        <v>19</v>
      </c>
      <c r="B89" s="23" t="s">
        <v>35</v>
      </c>
      <c r="C89" s="29" t="s">
        <v>44</v>
      </c>
      <c r="D89" s="29" t="s">
        <v>44</v>
      </c>
      <c r="E89" s="29" t="s">
        <v>44</v>
      </c>
      <c r="F89" s="29" t="s">
        <v>44</v>
      </c>
      <c r="G89" s="29" t="s">
        <v>44</v>
      </c>
      <c r="H89" s="29" t="s">
        <v>44</v>
      </c>
      <c r="I89" s="29" t="s">
        <v>44</v>
      </c>
      <c r="J89" s="29" t="s">
        <v>44</v>
      </c>
      <c r="K89" s="29" t="s">
        <v>44</v>
      </c>
      <c r="L89" s="29" t="s">
        <v>44</v>
      </c>
      <c r="M89" s="32" t="s">
        <v>40</v>
      </c>
    </row>
    <row r="90" spans="1:13" s="12" customFormat="1" ht="20.149999999999999" customHeight="1">
      <c r="A90" s="25" t="s">
        <v>20</v>
      </c>
      <c r="B90" s="20" t="s">
        <v>25</v>
      </c>
      <c r="C90" s="28">
        <v>371.8</v>
      </c>
      <c r="D90" s="28">
        <v>379.8</v>
      </c>
      <c r="E90" s="28">
        <v>392.3</v>
      </c>
      <c r="F90" s="28">
        <v>404.8</v>
      </c>
      <c r="G90" s="28">
        <v>421.7</v>
      </c>
      <c r="H90" s="28">
        <v>446.5</v>
      </c>
      <c r="I90" s="28">
        <v>513.9</v>
      </c>
      <c r="J90" s="28">
        <v>546.6</v>
      </c>
      <c r="K90" s="28">
        <v>573.1</v>
      </c>
      <c r="L90" s="28">
        <v>612.79999999999995</v>
      </c>
      <c r="M90" s="33">
        <f>IF(L90="-","-",L90/L$90*100)</f>
        <v>100</v>
      </c>
    </row>
    <row r="91" spans="1:13">
      <c r="A91" s="13" t="s">
        <v>20</v>
      </c>
      <c r="B91" s="21" t="s">
        <v>26</v>
      </c>
      <c r="C91" s="29">
        <v>0.1</v>
      </c>
      <c r="D91" s="29">
        <v>0.1</v>
      </c>
      <c r="E91" s="29">
        <v>0.2</v>
      </c>
      <c r="F91" s="29">
        <v>0.2</v>
      </c>
      <c r="G91" s="29">
        <v>0.2</v>
      </c>
      <c r="H91" s="29">
        <v>0.3</v>
      </c>
      <c r="I91" s="29">
        <v>0.3</v>
      </c>
      <c r="J91" s="29">
        <v>0.4</v>
      </c>
      <c r="K91" s="29">
        <v>0.4</v>
      </c>
      <c r="L91" s="29">
        <v>0.5</v>
      </c>
      <c r="M91" s="32">
        <f t="shared" ref="M91:M99" si="7">IF(L91="-","-",L91/L$90*100)</f>
        <v>8.159268929503917E-2</v>
      </c>
    </row>
    <row r="92" spans="1:13">
      <c r="A92" s="13" t="s">
        <v>20</v>
      </c>
      <c r="B92" s="21" t="s">
        <v>27</v>
      </c>
      <c r="C92" s="29">
        <v>371.7</v>
      </c>
      <c r="D92" s="29">
        <v>379.7</v>
      </c>
      <c r="E92" s="29">
        <v>392.1</v>
      </c>
      <c r="F92" s="29">
        <v>404.6</v>
      </c>
      <c r="G92" s="29">
        <v>421.5</v>
      </c>
      <c r="H92" s="29">
        <v>446.3</v>
      </c>
      <c r="I92" s="29">
        <v>513.6</v>
      </c>
      <c r="J92" s="29">
        <v>546.1</v>
      </c>
      <c r="K92" s="29">
        <v>572.70000000000005</v>
      </c>
      <c r="L92" s="29">
        <v>612.29999999999995</v>
      </c>
      <c r="M92" s="32">
        <f t="shared" si="7"/>
        <v>99.918407310704964</v>
      </c>
    </row>
    <row r="93" spans="1:13">
      <c r="A93" s="13" t="s">
        <v>20</v>
      </c>
      <c r="B93" s="22" t="s">
        <v>28</v>
      </c>
      <c r="C93" s="29" t="s">
        <v>44</v>
      </c>
      <c r="D93" s="29" t="s">
        <v>44</v>
      </c>
      <c r="E93" s="29" t="s">
        <v>44</v>
      </c>
      <c r="F93" s="29" t="s">
        <v>44</v>
      </c>
      <c r="G93" s="29" t="s">
        <v>44</v>
      </c>
      <c r="H93" s="29" t="s">
        <v>44</v>
      </c>
      <c r="I93" s="29" t="s">
        <v>44</v>
      </c>
      <c r="J93" s="29" t="s">
        <v>44</v>
      </c>
      <c r="K93" s="29" t="s">
        <v>44</v>
      </c>
      <c r="L93" s="29" t="s">
        <v>44</v>
      </c>
      <c r="M93" s="32" t="str">
        <f t="shared" si="7"/>
        <v>-</v>
      </c>
    </row>
    <row r="94" spans="1:13">
      <c r="A94" s="13" t="s">
        <v>20</v>
      </c>
      <c r="B94" s="22" t="s">
        <v>29</v>
      </c>
      <c r="C94" s="29">
        <v>217.8</v>
      </c>
      <c r="D94" s="29">
        <v>219.1</v>
      </c>
      <c r="E94" s="29">
        <v>224.4</v>
      </c>
      <c r="F94" s="29">
        <v>231.1</v>
      </c>
      <c r="G94" s="29">
        <v>241.4</v>
      </c>
      <c r="H94" s="29">
        <v>253.6</v>
      </c>
      <c r="I94" s="29">
        <v>285.5</v>
      </c>
      <c r="J94" s="29">
        <v>304.60000000000002</v>
      </c>
      <c r="K94" s="29">
        <v>324.5</v>
      </c>
      <c r="L94" s="29">
        <v>342.6</v>
      </c>
      <c r="M94" s="32">
        <f t="shared" si="7"/>
        <v>55.907310704960842</v>
      </c>
    </row>
    <row r="95" spans="1:13">
      <c r="A95" s="13" t="s">
        <v>20</v>
      </c>
      <c r="B95" s="22" t="s">
        <v>30</v>
      </c>
      <c r="C95" s="29">
        <v>126.3</v>
      </c>
      <c r="D95" s="29">
        <v>132.19999999999999</v>
      </c>
      <c r="E95" s="29">
        <v>138.30000000000001</v>
      </c>
      <c r="F95" s="29">
        <v>142.6</v>
      </c>
      <c r="G95" s="29">
        <v>146.4</v>
      </c>
      <c r="H95" s="29">
        <v>156.19999999999999</v>
      </c>
      <c r="I95" s="29">
        <v>185.6</v>
      </c>
      <c r="J95" s="29">
        <v>196</v>
      </c>
      <c r="K95" s="29">
        <v>199.3</v>
      </c>
      <c r="L95" s="29">
        <v>216.5</v>
      </c>
      <c r="M95" s="32">
        <f t="shared" si="7"/>
        <v>35.329634464751962</v>
      </c>
    </row>
    <row r="96" spans="1:13">
      <c r="A96" s="13" t="s">
        <v>20</v>
      </c>
      <c r="B96" s="22" t="s">
        <v>31</v>
      </c>
      <c r="C96" s="29">
        <v>1.9</v>
      </c>
      <c r="D96" s="29">
        <v>1.9</v>
      </c>
      <c r="E96" s="29">
        <v>2.1</v>
      </c>
      <c r="F96" s="29">
        <v>2.2000000000000002</v>
      </c>
      <c r="G96" s="29">
        <v>2.5</v>
      </c>
      <c r="H96" s="29">
        <v>3</v>
      </c>
      <c r="I96" s="29">
        <v>3.8</v>
      </c>
      <c r="J96" s="29">
        <v>4.7</v>
      </c>
      <c r="K96" s="29">
        <v>5.2</v>
      </c>
      <c r="L96" s="29">
        <v>5.9</v>
      </c>
      <c r="M96" s="32">
        <f t="shared" si="7"/>
        <v>0.96279373368146226</v>
      </c>
    </row>
    <row r="97" spans="1:13">
      <c r="A97" s="13" t="s">
        <v>20</v>
      </c>
      <c r="B97" s="22" t="s">
        <v>1</v>
      </c>
      <c r="C97" s="29" t="s">
        <v>44</v>
      </c>
      <c r="D97" s="29" t="s">
        <v>44</v>
      </c>
      <c r="E97" s="29" t="s">
        <v>44</v>
      </c>
      <c r="F97" s="29" t="s">
        <v>44</v>
      </c>
      <c r="G97" s="29" t="s">
        <v>44</v>
      </c>
      <c r="H97" s="29" t="s">
        <v>44</v>
      </c>
      <c r="I97" s="29" t="s">
        <v>44</v>
      </c>
      <c r="J97" s="29" t="s">
        <v>44</v>
      </c>
      <c r="K97" s="29" t="s">
        <v>44</v>
      </c>
      <c r="L97" s="29" t="s">
        <v>44</v>
      </c>
      <c r="M97" s="32" t="str">
        <f t="shared" si="7"/>
        <v>-</v>
      </c>
    </row>
    <row r="98" spans="1:13">
      <c r="A98" s="13" t="s">
        <v>20</v>
      </c>
      <c r="B98" s="22" t="s">
        <v>32</v>
      </c>
      <c r="C98" s="29">
        <v>25.6</v>
      </c>
      <c r="D98" s="29">
        <v>26.4</v>
      </c>
      <c r="E98" s="29">
        <v>27.4</v>
      </c>
      <c r="F98" s="29">
        <v>28.7</v>
      </c>
      <c r="G98" s="29">
        <v>31.2</v>
      </c>
      <c r="H98" s="29">
        <v>33.5</v>
      </c>
      <c r="I98" s="29">
        <v>38.700000000000003</v>
      </c>
      <c r="J98" s="29">
        <v>40.799999999999997</v>
      </c>
      <c r="K98" s="29">
        <v>43.6</v>
      </c>
      <c r="L98" s="29">
        <v>47.4</v>
      </c>
      <c r="M98" s="32">
        <f t="shared" si="7"/>
        <v>7.7349869451697124</v>
      </c>
    </row>
    <row r="99" spans="1:13">
      <c r="A99" s="13" t="s">
        <v>20</v>
      </c>
      <c r="B99" s="22" t="s">
        <v>33</v>
      </c>
      <c r="C99" s="29" t="s">
        <v>44</v>
      </c>
      <c r="D99" s="29" t="s">
        <v>44</v>
      </c>
      <c r="E99" s="29" t="s">
        <v>44</v>
      </c>
      <c r="F99" s="29" t="s">
        <v>44</v>
      </c>
      <c r="G99" s="29" t="s">
        <v>44</v>
      </c>
      <c r="H99" s="29" t="s">
        <v>44</v>
      </c>
      <c r="I99" s="29" t="s">
        <v>44</v>
      </c>
      <c r="J99" s="29" t="s">
        <v>44</v>
      </c>
      <c r="K99" s="29" t="s">
        <v>44</v>
      </c>
      <c r="L99" s="29" t="s">
        <v>44</v>
      </c>
      <c r="M99" s="32" t="str">
        <f t="shared" si="7"/>
        <v>-</v>
      </c>
    </row>
    <row r="100" spans="1:13">
      <c r="A100" s="13" t="s">
        <v>20</v>
      </c>
      <c r="B100" s="23" t="s">
        <v>34</v>
      </c>
      <c r="C100" s="29">
        <v>2582.6999999999998</v>
      </c>
      <c r="D100" s="29">
        <v>2606.9</v>
      </c>
      <c r="E100" s="29">
        <v>2741</v>
      </c>
      <c r="F100" s="29">
        <v>2922</v>
      </c>
      <c r="G100" s="29">
        <v>2997.5</v>
      </c>
      <c r="H100" s="29">
        <v>3207.4</v>
      </c>
      <c r="I100" s="29">
        <v>3292.6</v>
      </c>
      <c r="J100" s="29">
        <v>3277.3</v>
      </c>
      <c r="K100" s="29">
        <v>3297.9</v>
      </c>
      <c r="L100" s="29">
        <v>3479.3</v>
      </c>
      <c r="M100" s="32" t="s">
        <v>40</v>
      </c>
    </row>
    <row r="101" spans="1:13">
      <c r="A101" s="13" t="s">
        <v>20</v>
      </c>
      <c r="B101" s="23" t="s">
        <v>35</v>
      </c>
      <c r="C101" s="29" t="s">
        <v>44</v>
      </c>
      <c r="D101" s="29" t="s">
        <v>44</v>
      </c>
      <c r="E101" s="29" t="s">
        <v>44</v>
      </c>
      <c r="F101" s="29" t="s">
        <v>44</v>
      </c>
      <c r="G101" s="29" t="s">
        <v>44</v>
      </c>
      <c r="H101" s="29" t="s">
        <v>44</v>
      </c>
      <c r="I101" s="29" t="s">
        <v>44</v>
      </c>
      <c r="J101" s="29" t="s">
        <v>44</v>
      </c>
      <c r="K101" s="29" t="s">
        <v>44</v>
      </c>
      <c r="L101" s="29" t="s">
        <v>44</v>
      </c>
      <c r="M101" s="32" t="s">
        <v>40</v>
      </c>
    </row>
    <row r="102" spans="1:13" s="12" customFormat="1" ht="20.149999999999999" customHeight="1">
      <c r="A102" s="25" t="s">
        <v>21</v>
      </c>
      <c r="B102" s="20" t="s">
        <v>25</v>
      </c>
      <c r="C102" s="28">
        <v>1540.7</v>
      </c>
      <c r="D102" s="28">
        <v>1536.1</v>
      </c>
      <c r="E102" s="28">
        <v>1572.4</v>
      </c>
      <c r="F102" s="28">
        <v>1582.6</v>
      </c>
      <c r="G102" s="28">
        <v>1613.7</v>
      </c>
      <c r="H102" s="28">
        <v>1674.1</v>
      </c>
      <c r="I102" s="28">
        <v>1751.8</v>
      </c>
      <c r="J102" s="28">
        <v>1674.7</v>
      </c>
      <c r="K102" s="28">
        <v>1748.2</v>
      </c>
      <c r="L102" s="28">
        <v>1633</v>
      </c>
      <c r="M102" s="33">
        <f>IF(L102="-","-",L102/L$102*100)</f>
        <v>100</v>
      </c>
    </row>
    <row r="103" spans="1:13">
      <c r="A103" s="13" t="s">
        <v>21</v>
      </c>
      <c r="B103" s="21" t="s">
        <v>26</v>
      </c>
      <c r="C103" s="30" t="s">
        <v>44</v>
      </c>
      <c r="D103" s="31" t="s">
        <v>44</v>
      </c>
      <c r="E103" s="31" t="s">
        <v>44</v>
      </c>
      <c r="F103" s="31" t="s">
        <v>44</v>
      </c>
      <c r="G103" s="31" t="s">
        <v>44</v>
      </c>
      <c r="H103" s="31" t="s">
        <v>44</v>
      </c>
      <c r="I103" s="31" t="s">
        <v>44</v>
      </c>
      <c r="J103" s="31" t="s">
        <v>44</v>
      </c>
      <c r="K103" s="31" t="s">
        <v>44</v>
      </c>
      <c r="L103" s="31" t="s">
        <v>44</v>
      </c>
      <c r="M103" s="32" t="str">
        <f t="shared" ref="M103:M111" si="8">IF(L103="-","-",L103/L$102*100)</f>
        <v>-</v>
      </c>
    </row>
    <row r="104" spans="1:13">
      <c r="A104" s="13" t="s">
        <v>21</v>
      </c>
      <c r="B104" s="21" t="s">
        <v>27</v>
      </c>
      <c r="C104" s="30">
        <v>1540.7</v>
      </c>
      <c r="D104" s="31">
        <v>1536.1</v>
      </c>
      <c r="E104" s="31">
        <v>1572.4</v>
      </c>
      <c r="F104" s="31">
        <v>1582.6</v>
      </c>
      <c r="G104" s="31">
        <v>1613.7</v>
      </c>
      <c r="H104" s="31">
        <v>1674.1</v>
      </c>
      <c r="I104" s="31">
        <v>1751.8</v>
      </c>
      <c r="J104" s="31">
        <v>1674.7</v>
      </c>
      <c r="K104" s="31">
        <v>1748.2</v>
      </c>
      <c r="L104" s="31">
        <v>1633</v>
      </c>
      <c r="M104" s="32">
        <f t="shared" si="8"/>
        <v>100</v>
      </c>
    </row>
    <row r="105" spans="1:13">
      <c r="A105" s="13" t="s">
        <v>21</v>
      </c>
      <c r="B105" s="22" t="s">
        <v>28</v>
      </c>
      <c r="C105" s="30">
        <v>0.5</v>
      </c>
      <c r="D105" s="31">
        <v>0.5</v>
      </c>
      <c r="E105" s="31">
        <v>0.5</v>
      </c>
      <c r="F105" s="31">
        <v>0.5</v>
      </c>
      <c r="G105" s="31">
        <v>0.5</v>
      </c>
      <c r="H105" s="31">
        <v>0.5</v>
      </c>
      <c r="I105" s="31">
        <v>0.5</v>
      </c>
      <c r="J105" s="31">
        <v>0.6</v>
      </c>
      <c r="K105" s="31">
        <v>0.6</v>
      </c>
      <c r="L105" s="31">
        <v>0.6</v>
      </c>
      <c r="M105" s="32">
        <f t="shared" si="8"/>
        <v>3.6742192284139615E-2</v>
      </c>
    </row>
    <row r="106" spans="1:13">
      <c r="A106" s="13" t="s">
        <v>21</v>
      </c>
      <c r="B106" s="22" t="s">
        <v>29</v>
      </c>
      <c r="C106" s="30">
        <v>1052.2</v>
      </c>
      <c r="D106" s="31">
        <v>1037.2</v>
      </c>
      <c r="E106" s="31">
        <v>1081.0999999999999</v>
      </c>
      <c r="F106" s="31">
        <v>1086.7</v>
      </c>
      <c r="G106" s="31">
        <v>1101.7</v>
      </c>
      <c r="H106" s="31">
        <v>1143.3</v>
      </c>
      <c r="I106" s="31">
        <v>1199.8</v>
      </c>
      <c r="J106" s="31">
        <v>1143</v>
      </c>
      <c r="K106" s="31">
        <v>1241.8</v>
      </c>
      <c r="L106" s="31">
        <v>1171.5</v>
      </c>
      <c r="M106" s="32">
        <f t="shared" si="8"/>
        <v>71.739130434782609</v>
      </c>
    </row>
    <row r="107" spans="1:13">
      <c r="A107" s="13" t="s">
        <v>21</v>
      </c>
      <c r="B107" s="22" t="s">
        <v>30</v>
      </c>
      <c r="C107" s="30">
        <v>481.6</v>
      </c>
      <c r="D107" s="31">
        <v>491.9</v>
      </c>
      <c r="E107" s="31">
        <v>484.4</v>
      </c>
      <c r="F107" s="31">
        <v>489.1</v>
      </c>
      <c r="G107" s="31">
        <v>504.7</v>
      </c>
      <c r="H107" s="31">
        <v>523.29999999999995</v>
      </c>
      <c r="I107" s="31">
        <v>544.6</v>
      </c>
      <c r="J107" s="31">
        <v>523.79999999999995</v>
      </c>
      <c r="K107" s="31">
        <v>498.6</v>
      </c>
      <c r="L107" s="31">
        <v>453.2</v>
      </c>
      <c r="M107" s="32">
        <f t="shared" si="8"/>
        <v>27.75260257195346</v>
      </c>
    </row>
    <row r="108" spans="1:13">
      <c r="A108" s="13" t="s">
        <v>21</v>
      </c>
      <c r="B108" s="22" t="s">
        <v>31</v>
      </c>
      <c r="C108" s="30">
        <v>5.8</v>
      </c>
      <c r="D108" s="31">
        <v>5.9</v>
      </c>
      <c r="E108" s="31">
        <v>5.7</v>
      </c>
      <c r="F108" s="31">
        <v>5.7</v>
      </c>
      <c r="G108" s="31">
        <v>6.2</v>
      </c>
      <c r="H108" s="31">
        <v>6.3</v>
      </c>
      <c r="I108" s="31">
        <v>6.3</v>
      </c>
      <c r="J108" s="31">
        <v>6.7</v>
      </c>
      <c r="K108" s="31">
        <v>6.7</v>
      </c>
      <c r="L108" s="31">
        <v>7.2</v>
      </c>
      <c r="M108" s="32">
        <f t="shared" si="8"/>
        <v>0.4409063074096754</v>
      </c>
    </row>
    <row r="109" spans="1:13">
      <c r="A109" s="13" t="s">
        <v>21</v>
      </c>
      <c r="B109" s="22" t="s">
        <v>1</v>
      </c>
      <c r="C109" s="30" t="s">
        <v>44</v>
      </c>
      <c r="D109" s="31" t="s">
        <v>44</v>
      </c>
      <c r="E109" s="31" t="s">
        <v>44</v>
      </c>
      <c r="F109" s="31" t="s">
        <v>44</v>
      </c>
      <c r="G109" s="31" t="s">
        <v>44</v>
      </c>
      <c r="H109" s="31" t="s">
        <v>44</v>
      </c>
      <c r="I109" s="31" t="s">
        <v>44</v>
      </c>
      <c r="J109" s="31" t="s">
        <v>44</v>
      </c>
      <c r="K109" s="31" t="s">
        <v>44</v>
      </c>
      <c r="L109" s="31" t="s">
        <v>44</v>
      </c>
      <c r="M109" s="32" t="str">
        <f t="shared" si="8"/>
        <v>-</v>
      </c>
    </row>
    <row r="110" spans="1:13">
      <c r="A110" s="13" t="s">
        <v>21</v>
      </c>
      <c r="B110" s="22" t="s">
        <v>32</v>
      </c>
      <c r="C110" s="30">
        <v>0.6</v>
      </c>
      <c r="D110" s="31">
        <v>0.7</v>
      </c>
      <c r="E110" s="31">
        <v>0.6</v>
      </c>
      <c r="F110" s="31">
        <v>0.6</v>
      </c>
      <c r="G110" s="31">
        <v>0.7</v>
      </c>
      <c r="H110" s="31">
        <v>0.6</v>
      </c>
      <c r="I110" s="31">
        <v>0.6</v>
      </c>
      <c r="J110" s="31">
        <v>0.6</v>
      </c>
      <c r="K110" s="31">
        <v>0.6</v>
      </c>
      <c r="L110" s="31">
        <v>0.6</v>
      </c>
      <c r="M110" s="32">
        <f t="shared" si="8"/>
        <v>3.6742192284139615E-2</v>
      </c>
    </row>
    <row r="111" spans="1:13">
      <c r="A111" s="13" t="s">
        <v>21</v>
      </c>
      <c r="B111" s="22" t="s">
        <v>33</v>
      </c>
      <c r="C111" s="30" t="s">
        <v>44</v>
      </c>
      <c r="D111" s="31" t="s">
        <v>44</v>
      </c>
      <c r="E111" s="31" t="s">
        <v>44</v>
      </c>
      <c r="F111" s="31" t="s">
        <v>44</v>
      </c>
      <c r="G111" s="31" t="s">
        <v>44</v>
      </c>
      <c r="H111" s="31" t="s">
        <v>44</v>
      </c>
      <c r="I111" s="31" t="s">
        <v>44</v>
      </c>
      <c r="J111" s="31" t="s">
        <v>44</v>
      </c>
      <c r="K111" s="31" t="s">
        <v>44</v>
      </c>
      <c r="L111" s="31" t="s">
        <v>44</v>
      </c>
      <c r="M111" s="32" t="str">
        <f t="shared" si="8"/>
        <v>-</v>
      </c>
    </row>
    <row r="112" spans="1:13">
      <c r="A112" s="13" t="s">
        <v>21</v>
      </c>
      <c r="B112" s="23" t="s">
        <v>34</v>
      </c>
      <c r="C112" s="30" t="s">
        <v>44</v>
      </c>
      <c r="D112" s="31" t="s">
        <v>44</v>
      </c>
      <c r="E112" s="31" t="s">
        <v>44</v>
      </c>
      <c r="F112" s="31" t="s">
        <v>44</v>
      </c>
      <c r="G112" s="31" t="s">
        <v>44</v>
      </c>
      <c r="H112" s="31" t="s">
        <v>44</v>
      </c>
      <c r="I112" s="31" t="s">
        <v>44</v>
      </c>
      <c r="J112" s="31" t="s">
        <v>44</v>
      </c>
      <c r="K112" s="31" t="s">
        <v>44</v>
      </c>
      <c r="L112" s="31" t="s">
        <v>44</v>
      </c>
      <c r="M112" s="32" t="s">
        <v>40</v>
      </c>
    </row>
    <row r="113" spans="1:13">
      <c r="A113" s="13" t="s">
        <v>21</v>
      </c>
      <c r="B113" s="23" t="s">
        <v>35</v>
      </c>
      <c r="C113" s="30" t="s">
        <v>44</v>
      </c>
      <c r="D113" s="31" t="s">
        <v>44</v>
      </c>
      <c r="E113" s="31" t="s">
        <v>44</v>
      </c>
      <c r="F113" s="31" t="s">
        <v>44</v>
      </c>
      <c r="G113" s="31" t="s">
        <v>44</v>
      </c>
      <c r="H113" s="31" t="s">
        <v>44</v>
      </c>
      <c r="I113" s="31" t="s">
        <v>44</v>
      </c>
      <c r="J113" s="31" t="s">
        <v>44</v>
      </c>
      <c r="K113" s="31" t="s">
        <v>44</v>
      </c>
      <c r="L113" s="31" t="s">
        <v>44</v>
      </c>
      <c r="M113" s="32" t="s">
        <v>40</v>
      </c>
    </row>
    <row r="114" spans="1:13" s="10" customFormat="1">
      <c r="A114" s="14" t="s">
        <v>22</v>
      </c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1:13" s="10" customFormat="1">
      <c r="A115" s="16" t="s">
        <v>23</v>
      </c>
      <c r="B115" s="16"/>
      <c r="C115" s="17"/>
      <c r="D115" s="17"/>
      <c r="E115" s="17"/>
      <c r="F115" s="17"/>
      <c r="G115" s="15"/>
      <c r="H115" s="15"/>
      <c r="I115" s="15"/>
      <c r="J115" s="15"/>
      <c r="K115" s="15"/>
      <c r="L115" s="15"/>
    </row>
    <row r="116" spans="1:13" s="10" customFormat="1">
      <c r="A116" s="14" t="s">
        <v>45</v>
      </c>
      <c r="B116" s="16"/>
      <c r="C116" s="17"/>
      <c r="D116" s="17"/>
      <c r="E116" s="17"/>
      <c r="F116" s="17"/>
      <c r="G116" s="15"/>
      <c r="H116" s="15"/>
      <c r="I116" s="15"/>
      <c r="J116" s="15"/>
      <c r="K116" s="15"/>
      <c r="L116" s="15"/>
    </row>
    <row r="117" spans="1:13" s="10" customFormat="1">
      <c r="A117" s="14" t="s">
        <v>37</v>
      </c>
      <c r="B117" s="16"/>
      <c r="C117" s="17"/>
      <c r="D117" s="17"/>
      <c r="E117" s="17"/>
      <c r="F117" s="17"/>
      <c r="G117" s="15"/>
      <c r="H117" s="15"/>
      <c r="I117" s="15"/>
      <c r="J117" s="15"/>
      <c r="K117" s="15"/>
      <c r="L117" s="15"/>
    </row>
    <row r="118" spans="1:13" s="10" customFormat="1">
      <c r="A118" s="14" t="s">
        <v>36</v>
      </c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1:13" ht="10.5" customHeight="1">
      <c r="A119" s="18" t="s">
        <v>24</v>
      </c>
      <c r="B119" s="18"/>
    </row>
    <row r="120" spans="1:13" ht="12" customHeight="1"/>
    <row r="121" spans="1:13" ht="12" customHeight="1"/>
    <row r="122" spans="1:13" ht="12" customHeight="1"/>
    <row r="123" spans="1:13" ht="12" customHeight="1"/>
    <row r="124" spans="1:13" ht="10" customHeight="1"/>
    <row r="125" spans="1:13" ht="10" customHeight="1"/>
    <row r="126" spans="1:13" ht="10" customHeight="1"/>
    <row r="127" spans="1:13" ht="10" customHeight="1"/>
  </sheetData>
  <dataValidations xWindow="338" yWindow="905" count="3">
    <dataValidation allowBlank="1" showInputMessage="1" showErrorMessage="1" promptTitle="Fußnotenstrich" prompt="Nachfolgend Fußnotenbereich mit Fußnotenerläuterungen und weiteren Erklärungen" sqref="B114:B118 A114"/>
    <dataValidation allowBlank="1" showInputMessage="1" showErrorMessage="1" promptTitle="Fußnote 1" prompt="Die Ausgaben nach Ausgabenträgern wurden unter Nutzung landesspezifischer Informationen ermittelt. " sqref="A5"/>
    <dataValidation allowBlank="1" showInputMessage="1" showErrorMessage="1" promptTitle="Fußnote 2" prompt="Die prozentuale Aufteilung nach Einrichtungen bzw. auf die nachrichtlich ausgewiesenen Leistungsbereiche erfolgte anhand der Bundeswerte. " sqref="B5"/>
  </dataValidations>
  <hyperlinks>
    <hyperlink ref="A119" r:id="rId1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&amp;C&amp;7©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10.6</vt:lpstr>
    </vt:vector>
  </TitlesOfParts>
  <Manager/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10.6 Gesundheitsausgaben in Sachsen nach Ausgabenträgern und Einrichtungen</dc:title>
  <dc:subject>Gesundheitsberichterstattung</dc:subject>
  <dc:creator>Statistisches Landesamt des Freistaates Sachsen</dc:creator>
  <cp:keywords>Gesundheitsausgaben, Ausgabeträger, Einrichtung</cp:keywords>
  <cp:lastModifiedBy>Statistisches Landesamt des Freistaates Sachsen</cp:lastModifiedBy>
  <dcterms:created xsi:type="dcterms:W3CDTF">2025-01-16T07:15:30Z</dcterms:created>
  <dcterms:modified xsi:type="dcterms:W3CDTF">2025-02-26T08:55:14Z</dcterms:modified>
  <cp:category>Internettabellen</cp:category>
  <cp:contentStatus>barrierefrei</cp:contentStatus>
</cp:coreProperties>
</file>